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Ex2.xml" ContentType="application/vnd.ms-office.chartex+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isackek\Documents\2024\508 Compliance\"/>
    </mc:Choice>
  </mc:AlternateContent>
  <xr:revisionPtr revIDLastSave="0" documentId="13_ncr:1_{23F98B5D-541C-47C7-BB65-2A589DDE8D8A}" xr6:coauthVersionLast="47" xr6:coauthVersionMax="47" xr10:uidLastSave="{00000000-0000-0000-0000-000000000000}"/>
  <bookViews>
    <workbookView xWindow="-110" yWindow="-110" windowWidth="19420" windowHeight="10420" firstSheet="7" activeTab="1" xr2:uid="{00000000-000D-0000-FFFF-FFFF00000000}"/>
  </bookViews>
  <sheets>
    <sheet name="ReadMe" sheetId="4" r:id="rId1"/>
    <sheet name="Summary" sheetId="8" r:id="rId2"/>
    <sheet name="Lists" sheetId="9" state="hidden" r:id="rId3"/>
    <sheet name="MostCitedLookup" sheetId="10" state="hidden" r:id="rId4"/>
    <sheet name="ManualCitationList" sheetId="1" r:id="rId5"/>
    <sheet name="GoogleScholarOutputs" sheetId="5" r:id="rId6"/>
    <sheet name="SerpAPI_Instructions" sheetId="6" r:id="rId7"/>
    <sheet name="SerpAPI_RCode" sheetId="7" r:id="rId8"/>
  </sheets>
  <definedNames>
    <definedName name="_xlnm._FilterDatabase" localSheetId="5" hidden="1">GoogleScholarOutputs!$A$1:$U$1124</definedName>
    <definedName name="_xlnm._FilterDatabase" localSheetId="3" hidden="1">MostCitedLookup!$A$1:$T$1059</definedName>
    <definedName name="_xlchart.v1.0" hidden="1">MostCitedLookup!$U$2:$U$1059</definedName>
    <definedName name="_xlchart.v1.1" hidden="1">MostCitedLookup!$U$2:$U$1059</definedName>
    <definedName name="_xlnm.Print_Titles" localSheetId="5">GoogleScholarOutputs!$1:$1</definedName>
    <definedName name="_xlnm.Print_Titles" localSheetId="4">ManualCitationList!$1:$1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8" l="1"/>
  <c r="U3" i="10"/>
  <c r="U4" i="10"/>
  <c r="U5" i="10"/>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U301" i="10"/>
  <c r="U302" i="10"/>
  <c r="U303" i="10"/>
  <c r="U304" i="10"/>
  <c r="U305" i="10"/>
  <c r="U306" i="10"/>
  <c r="U307" i="10"/>
  <c r="U308" i="10"/>
  <c r="U309" i="10"/>
  <c r="U310" i="10"/>
  <c r="U311" i="10"/>
  <c r="U312" i="10"/>
  <c r="U313" i="10"/>
  <c r="U314" i="10"/>
  <c r="U315" i="10"/>
  <c r="U316" i="10"/>
  <c r="U317" i="10"/>
  <c r="U318" i="10"/>
  <c r="U319" i="10"/>
  <c r="U320" i="10"/>
  <c r="U321" i="10"/>
  <c r="U322" i="10"/>
  <c r="U323" i="10"/>
  <c r="U324" i="10"/>
  <c r="U325" i="10"/>
  <c r="U326" i="10"/>
  <c r="U327" i="10"/>
  <c r="U328" i="10"/>
  <c r="U329" i="10"/>
  <c r="U330" i="10"/>
  <c r="U331" i="10"/>
  <c r="U332" i="10"/>
  <c r="U333" i="10"/>
  <c r="U334" i="10"/>
  <c r="U335" i="10"/>
  <c r="U336" i="10"/>
  <c r="U337" i="10"/>
  <c r="U338" i="10"/>
  <c r="U339" i="10"/>
  <c r="U340" i="10"/>
  <c r="U341" i="10"/>
  <c r="U342" i="10"/>
  <c r="U343" i="10"/>
  <c r="U344" i="10"/>
  <c r="U345" i="10"/>
  <c r="U346" i="10"/>
  <c r="U347" i="10"/>
  <c r="U348" i="10"/>
  <c r="U349" i="10"/>
  <c r="U350" i="10"/>
  <c r="U351" i="10"/>
  <c r="U352" i="10"/>
  <c r="U353" i="10"/>
  <c r="U354" i="10"/>
  <c r="U355" i="10"/>
  <c r="U356" i="10"/>
  <c r="U357" i="10"/>
  <c r="U358" i="10"/>
  <c r="U359" i="10"/>
  <c r="U360" i="10"/>
  <c r="U361" i="10"/>
  <c r="U362" i="10"/>
  <c r="U363" i="10"/>
  <c r="U364" i="10"/>
  <c r="U365" i="10"/>
  <c r="U366" i="10"/>
  <c r="U367" i="10"/>
  <c r="U368" i="10"/>
  <c r="U369" i="10"/>
  <c r="U370" i="10"/>
  <c r="U371" i="10"/>
  <c r="U372" i="10"/>
  <c r="U373" i="10"/>
  <c r="U374" i="10"/>
  <c r="U375" i="10"/>
  <c r="U376" i="10"/>
  <c r="U377" i="10"/>
  <c r="U378" i="10"/>
  <c r="U379" i="10"/>
  <c r="U380" i="10"/>
  <c r="U381" i="10"/>
  <c r="U382" i="10"/>
  <c r="U383" i="10"/>
  <c r="U384" i="10"/>
  <c r="U385" i="10"/>
  <c r="U386" i="10"/>
  <c r="U387" i="10"/>
  <c r="U388" i="10"/>
  <c r="U389" i="10"/>
  <c r="U390" i="10"/>
  <c r="U391" i="10"/>
  <c r="U392" i="10"/>
  <c r="U393" i="10"/>
  <c r="U394" i="10"/>
  <c r="U395" i="10"/>
  <c r="U396" i="10"/>
  <c r="U397" i="10"/>
  <c r="U398" i="10"/>
  <c r="U399" i="10"/>
  <c r="U400" i="10"/>
  <c r="U401" i="10"/>
  <c r="U402" i="10"/>
  <c r="U403" i="10"/>
  <c r="U404" i="10"/>
  <c r="U405" i="10"/>
  <c r="U406" i="10"/>
  <c r="U407" i="10"/>
  <c r="U408" i="10"/>
  <c r="U409" i="10"/>
  <c r="U410" i="10"/>
  <c r="U411" i="10"/>
  <c r="U412" i="10"/>
  <c r="U413" i="10"/>
  <c r="U414" i="10"/>
  <c r="U415" i="10"/>
  <c r="U416" i="10"/>
  <c r="U417" i="10"/>
  <c r="U418" i="10"/>
  <c r="U419" i="10"/>
  <c r="U420" i="10"/>
  <c r="U421" i="10"/>
  <c r="U422" i="10"/>
  <c r="U423" i="10"/>
  <c r="U424" i="10"/>
  <c r="U425" i="10"/>
  <c r="U426" i="10"/>
  <c r="U427" i="10"/>
  <c r="U428" i="10"/>
  <c r="U429" i="10"/>
  <c r="U430" i="10"/>
  <c r="U431" i="10"/>
  <c r="U432" i="10"/>
  <c r="U433" i="10"/>
  <c r="U434" i="10"/>
  <c r="U435" i="10"/>
  <c r="U436" i="10"/>
  <c r="U437" i="10"/>
  <c r="U438" i="10"/>
  <c r="U439" i="10"/>
  <c r="U440" i="10"/>
  <c r="U441" i="10"/>
  <c r="U442" i="10"/>
  <c r="U443" i="10"/>
  <c r="U444" i="10"/>
  <c r="U445" i="10"/>
  <c r="U446" i="10"/>
  <c r="U447" i="10"/>
  <c r="U448" i="10"/>
  <c r="U449" i="10"/>
  <c r="U450" i="10"/>
  <c r="U451" i="10"/>
  <c r="U452" i="10"/>
  <c r="U453" i="10"/>
  <c r="U454" i="10"/>
  <c r="U455" i="10"/>
  <c r="U456" i="10"/>
  <c r="U457" i="10"/>
  <c r="U458" i="10"/>
  <c r="U459" i="10"/>
  <c r="U460" i="10"/>
  <c r="U461" i="10"/>
  <c r="U462" i="10"/>
  <c r="U463" i="10"/>
  <c r="U464" i="10"/>
  <c r="U465" i="10"/>
  <c r="U466" i="10"/>
  <c r="U467" i="10"/>
  <c r="U468" i="10"/>
  <c r="U469" i="10"/>
  <c r="U470" i="10"/>
  <c r="U471" i="10"/>
  <c r="U472" i="10"/>
  <c r="U473" i="10"/>
  <c r="U474" i="10"/>
  <c r="U475" i="10"/>
  <c r="U476" i="10"/>
  <c r="U477" i="10"/>
  <c r="U478" i="10"/>
  <c r="U479" i="10"/>
  <c r="U480" i="10"/>
  <c r="U481" i="10"/>
  <c r="U482" i="10"/>
  <c r="U483" i="10"/>
  <c r="U484" i="10"/>
  <c r="U485" i="10"/>
  <c r="U486" i="10"/>
  <c r="U487" i="10"/>
  <c r="U488" i="10"/>
  <c r="U489" i="10"/>
  <c r="U490" i="10"/>
  <c r="U491" i="10"/>
  <c r="U492" i="10"/>
  <c r="U493" i="10"/>
  <c r="U494" i="10"/>
  <c r="U495" i="10"/>
  <c r="U496" i="10"/>
  <c r="U497" i="10"/>
  <c r="U498" i="10"/>
  <c r="U499" i="10"/>
  <c r="U500" i="10"/>
  <c r="U501" i="10"/>
  <c r="U502" i="10"/>
  <c r="U503" i="10"/>
  <c r="U504" i="10"/>
  <c r="U505" i="10"/>
  <c r="U506" i="10"/>
  <c r="U507" i="10"/>
  <c r="U508" i="10"/>
  <c r="U509" i="10"/>
  <c r="U510" i="10"/>
  <c r="U511" i="10"/>
  <c r="U512" i="10"/>
  <c r="U513" i="10"/>
  <c r="U514" i="10"/>
  <c r="U515" i="10"/>
  <c r="U516" i="10"/>
  <c r="U517" i="10"/>
  <c r="U518" i="10"/>
  <c r="U519" i="10"/>
  <c r="U520" i="10"/>
  <c r="U521" i="10"/>
  <c r="U522" i="10"/>
  <c r="U523" i="10"/>
  <c r="U524" i="10"/>
  <c r="U525" i="10"/>
  <c r="U526" i="10"/>
  <c r="U527" i="10"/>
  <c r="U528" i="10"/>
  <c r="U529" i="10"/>
  <c r="U530" i="10"/>
  <c r="U531" i="10"/>
  <c r="U532" i="10"/>
  <c r="U533" i="10"/>
  <c r="U534" i="10"/>
  <c r="U535" i="10"/>
  <c r="U536" i="10"/>
  <c r="U537" i="10"/>
  <c r="U538" i="10"/>
  <c r="U539" i="10"/>
  <c r="U540" i="10"/>
  <c r="U541" i="10"/>
  <c r="U542" i="10"/>
  <c r="U543" i="10"/>
  <c r="U544" i="10"/>
  <c r="U545" i="10"/>
  <c r="U546" i="10"/>
  <c r="U547" i="10"/>
  <c r="U548" i="10"/>
  <c r="U549" i="10"/>
  <c r="U550" i="10"/>
  <c r="U551" i="10"/>
  <c r="U552" i="10"/>
  <c r="U553" i="10"/>
  <c r="U554" i="10"/>
  <c r="U555" i="10"/>
  <c r="U556" i="10"/>
  <c r="U557" i="10"/>
  <c r="U558" i="10"/>
  <c r="U559" i="10"/>
  <c r="U560" i="10"/>
  <c r="U561" i="10"/>
  <c r="U562" i="10"/>
  <c r="U563" i="10"/>
  <c r="U564" i="10"/>
  <c r="U565" i="10"/>
  <c r="U566" i="10"/>
  <c r="U567" i="10"/>
  <c r="U568" i="10"/>
  <c r="U569" i="10"/>
  <c r="U570" i="10"/>
  <c r="U571" i="10"/>
  <c r="U572" i="10"/>
  <c r="U573" i="10"/>
  <c r="U574" i="10"/>
  <c r="U575" i="10"/>
  <c r="U576" i="10"/>
  <c r="U577" i="10"/>
  <c r="U578" i="10"/>
  <c r="U579" i="10"/>
  <c r="U580" i="10"/>
  <c r="U581" i="10"/>
  <c r="U582" i="10"/>
  <c r="U583" i="10"/>
  <c r="U584" i="10"/>
  <c r="U585" i="10"/>
  <c r="U586" i="10"/>
  <c r="U587" i="10"/>
  <c r="U588" i="10"/>
  <c r="U589" i="10"/>
  <c r="U590" i="10"/>
  <c r="U591" i="10"/>
  <c r="U592" i="10"/>
  <c r="U593" i="10"/>
  <c r="U594" i="10"/>
  <c r="U595" i="10"/>
  <c r="U596" i="10"/>
  <c r="U597" i="10"/>
  <c r="U598" i="10"/>
  <c r="U599" i="10"/>
  <c r="U600" i="10"/>
  <c r="U601" i="10"/>
  <c r="U602" i="10"/>
  <c r="U603" i="10"/>
  <c r="U604" i="10"/>
  <c r="U605" i="10"/>
  <c r="U606" i="10"/>
  <c r="U607" i="10"/>
  <c r="U608" i="10"/>
  <c r="U609" i="10"/>
  <c r="U610" i="10"/>
  <c r="U611" i="10"/>
  <c r="U612" i="10"/>
  <c r="U613" i="10"/>
  <c r="U614" i="10"/>
  <c r="U615" i="10"/>
  <c r="U616" i="10"/>
  <c r="U617" i="10"/>
  <c r="U618" i="10"/>
  <c r="U619" i="10"/>
  <c r="U620" i="10"/>
  <c r="U621" i="10"/>
  <c r="U622" i="10"/>
  <c r="U623" i="10"/>
  <c r="U624" i="10"/>
  <c r="U625" i="10"/>
  <c r="U626" i="10"/>
  <c r="U627" i="10"/>
  <c r="U628" i="10"/>
  <c r="U629" i="10"/>
  <c r="U630" i="10"/>
  <c r="U631" i="10"/>
  <c r="U632" i="10"/>
  <c r="U633" i="10"/>
  <c r="U634" i="10"/>
  <c r="U635" i="10"/>
  <c r="U636" i="10"/>
  <c r="U637" i="10"/>
  <c r="U638" i="10"/>
  <c r="U639" i="10"/>
  <c r="U640" i="10"/>
  <c r="U641" i="10"/>
  <c r="U642" i="10"/>
  <c r="U643" i="10"/>
  <c r="U644" i="10"/>
  <c r="U645" i="10"/>
  <c r="U646" i="10"/>
  <c r="U647" i="10"/>
  <c r="U648" i="10"/>
  <c r="U649" i="10"/>
  <c r="U650" i="10"/>
  <c r="U651" i="10"/>
  <c r="U652" i="10"/>
  <c r="U653" i="10"/>
  <c r="U654" i="10"/>
  <c r="U655" i="10"/>
  <c r="U656" i="10"/>
  <c r="U657" i="10"/>
  <c r="U658" i="10"/>
  <c r="U659" i="10"/>
  <c r="U660" i="10"/>
  <c r="U661" i="10"/>
  <c r="U662" i="10"/>
  <c r="U663" i="10"/>
  <c r="U664" i="10"/>
  <c r="U665" i="10"/>
  <c r="U666" i="10"/>
  <c r="U667" i="10"/>
  <c r="U668" i="10"/>
  <c r="U669" i="10"/>
  <c r="U670" i="10"/>
  <c r="U671" i="10"/>
  <c r="U672" i="10"/>
  <c r="U673" i="10"/>
  <c r="U674" i="10"/>
  <c r="U675" i="10"/>
  <c r="U676" i="10"/>
  <c r="U677" i="10"/>
  <c r="U678" i="10"/>
  <c r="U679" i="10"/>
  <c r="U680" i="10"/>
  <c r="U681" i="10"/>
  <c r="U682" i="10"/>
  <c r="U683" i="10"/>
  <c r="U684" i="10"/>
  <c r="U685" i="10"/>
  <c r="U686" i="10"/>
  <c r="U687" i="10"/>
  <c r="U688" i="10"/>
  <c r="U689" i="10"/>
  <c r="U690" i="10"/>
  <c r="U691" i="10"/>
  <c r="U692" i="10"/>
  <c r="U693" i="10"/>
  <c r="U694" i="10"/>
  <c r="U695" i="10"/>
  <c r="U696" i="10"/>
  <c r="U697" i="10"/>
  <c r="U698" i="10"/>
  <c r="U699" i="10"/>
  <c r="U700" i="10"/>
  <c r="U701" i="10"/>
  <c r="U702" i="10"/>
  <c r="U703" i="10"/>
  <c r="U704" i="10"/>
  <c r="U705" i="10"/>
  <c r="U706" i="10"/>
  <c r="U707" i="10"/>
  <c r="U708" i="10"/>
  <c r="U709" i="10"/>
  <c r="U710" i="10"/>
  <c r="U711" i="10"/>
  <c r="U712" i="10"/>
  <c r="U713" i="10"/>
  <c r="U714" i="10"/>
  <c r="U715" i="10"/>
  <c r="U716" i="10"/>
  <c r="U717" i="10"/>
  <c r="U718" i="10"/>
  <c r="U719" i="10"/>
  <c r="U720" i="10"/>
  <c r="U721" i="10"/>
  <c r="U722" i="10"/>
  <c r="U723" i="10"/>
  <c r="U724" i="10"/>
  <c r="U725" i="10"/>
  <c r="U726" i="10"/>
  <c r="U727" i="10"/>
  <c r="U728" i="10"/>
  <c r="U729" i="10"/>
  <c r="U730" i="10"/>
  <c r="U731" i="10"/>
  <c r="U732" i="10"/>
  <c r="U733" i="10"/>
  <c r="U734" i="10"/>
  <c r="U735" i="10"/>
  <c r="U736" i="10"/>
  <c r="U737" i="10"/>
  <c r="U738" i="10"/>
  <c r="U739" i="10"/>
  <c r="U740" i="10"/>
  <c r="U741" i="10"/>
  <c r="U742" i="10"/>
  <c r="U743" i="10"/>
  <c r="U744" i="10"/>
  <c r="U745" i="10"/>
  <c r="U746" i="10"/>
  <c r="U747" i="10"/>
  <c r="U748" i="10"/>
  <c r="U749" i="10"/>
  <c r="U750" i="10"/>
  <c r="U751" i="10"/>
  <c r="U752" i="10"/>
  <c r="U753" i="10"/>
  <c r="U754" i="10"/>
  <c r="U755" i="10"/>
  <c r="U756" i="10"/>
  <c r="U757" i="10"/>
  <c r="U758" i="10"/>
  <c r="U759" i="10"/>
  <c r="U760" i="10"/>
  <c r="U761" i="10"/>
  <c r="U762" i="10"/>
  <c r="U763" i="10"/>
  <c r="U764" i="10"/>
  <c r="U765" i="10"/>
  <c r="U766" i="10"/>
  <c r="U767" i="10"/>
  <c r="U768" i="10"/>
  <c r="U769" i="10"/>
  <c r="U770" i="10"/>
  <c r="U771" i="10"/>
  <c r="U772" i="10"/>
  <c r="U773" i="10"/>
  <c r="U774" i="10"/>
  <c r="U775" i="10"/>
  <c r="U776" i="10"/>
  <c r="U777" i="10"/>
  <c r="U778" i="10"/>
  <c r="U779" i="10"/>
  <c r="U780" i="10"/>
  <c r="U781" i="10"/>
  <c r="U782" i="10"/>
  <c r="U783" i="10"/>
  <c r="U784" i="10"/>
  <c r="U785" i="10"/>
  <c r="U786" i="10"/>
  <c r="U787" i="10"/>
  <c r="U788" i="10"/>
  <c r="U789" i="10"/>
  <c r="U790" i="10"/>
  <c r="U791" i="10"/>
  <c r="U792" i="10"/>
  <c r="U793" i="10"/>
  <c r="U794" i="10"/>
  <c r="U795" i="10"/>
  <c r="U796" i="10"/>
  <c r="U797" i="10"/>
  <c r="U798" i="10"/>
  <c r="U799" i="10"/>
  <c r="U800" i="10"/>
  <c r="U801" i="10"/>
  <c r="U802" i="10"/>
  <c r="U803" i="10"/>
  <c r="U804" i="10"/>
  <c r="U805" i="10"/>
  <c r="U806" i="10"/>
  <c r="U807" i="10"/>
  <c r="U808" i="10"/>
  <c r="U809" i="10"/>
  <c r="U810" i="10"/>
  <c r="U811" i="10"/>
  <c r="U812" i="10"/>
  <c r="U813" i="10"/>
  <c r="U814" i="10"/>
  <c r="U815" i="10"/>
  <c r="U816" i="10"/>
  <c r="U817" i="10"/>
  <c r="U818" i="10"/>
  <c r="U819" i="10"/>
  <c r="U820" i="10"/>
  <c r="U821" i="10"/>
  <c r="U822" i="10"/>
  <c r="U823" i="10"/>
  <c r="U824" i="10"/>
  <c r="U825" i="10"/>
  <c r="U826" i="10"/>
  <c r="U827" i="10"/>
  <c r="U828" i="10"/>
  <c r="U829" i="10"/>
  <c r="U830" i="10"/>
  <c r="U831" i="10"/>
  <c r="U832" i="10"/>
  <c r="U833" i="10"/>
  <c r="U834" i="10"/>
  <c r="U835" i="10"/>
  <c r="U836" i="10"/>
  <c r="U837" i="10"/>
  <c r="U838" i="10"/>
  <c r="U839" i="10"/>
  <c r="U840" i="10"/>
  <c r="U841" i="10"/>
  <c r="U842" i="10"/>
  <c r="U843" i="10"/>
  <c r="U844" i="10"/>
  <c r="U845" i="10"/>
  <c r="U846" i="10"/>
  <c r="U847" i="10"/>
  <c r="U848" i="10"/>
  <c r="U849" i="10"/>
  <c r="U850" i="10"/>
  <c r="U851" i="10"/>
  <c r="U852" i="10"/>
  <c r="U853" i="10"/>
  <c r="U854" i="10"/>
  <c r="U855" i="10"/>
  <c r="U856" i="10"/>
  <c r="U857" i="10"/>
  <c r="U858" i="10"/>
  <c r="U859" i="10"/>
  <c r="U860" i="10"/>
  <c r="U861" i="10"/>
  <c r="U862" i="10"/>
  <c r="U863" i="10"/>
  <c r="U864" i="10"/>
  <c r="U865" i="10"/>
  <c r="U866" i="10"/>
  <c r="U867" i="10"/>
  <c r="U868" i="10"/>
  <c r="U869" i="10"/>
  <c r="U870" i="10"/>
  <c r="U871" i="10"/>
  <c r="U872" i="10"/>
  <c r="U873" i="10"/>
  <c r="U874" i="10"/>
  <c r="U875" i="10"/>
  <c r="U876" i="10"/>
  <c r="U877" i="10"/>
  <c r="U878" i="10"/>
  <c r="U879" i="10"/>
  <c r="U880" i="10"/>
  <c r="U881" i="10"/>
  <c r="U882" i="10"/>
  <c r="U883" i="10"/>
  <c r="U884" i="10"/>
  <c r="U885" i="10"/>
  <c r="U886" i="10"/>
  <c r="U887" i="10"/>
  <c r="U888" i="10"/>
  <c r="U889" i="10"/>
  <c r="U890" i="10"/>
  <c r="U891" i="10"/>
  <c r="U892" i="10"/>
  <c r="U893" i="10"/>
  <c r="U894" i="10"/>
  <c r="U895" i="10"/>
  <c r="U896" i="10"/>
  <c r="U897" i="10"/>
  <c r="U898" i="10"/>
  <c r="U899" i="10"/>
  <c r="U900" i="10"/>
  <c r="U901" i="10"/>
  <c r="U902" i="10"/>
  <c r="U903" i="10"/>
  <c r="U904" i="10"/>
  <c r="U905" i="10"/>
  <c r="U906" i="10"/>
  <c r="U907" i="10"/>
  <c r="U908" i="10"/>
  <c r="U909" i="10"/>
  <c r="U910" i="10"/>
  <c r="U911" i="10"/>
  <c r="U912" i="10"/>
  <c r="U913" i="10"/>
  <c r="U914" i="10"/>
  <c r="U915" i="10"/>
  <c r="U916" i="10"/>
  <c r="U917" i="10"/>
  <c r="U918" i="10"/>
  <c r="U919" i="10"/>
  <c r="U920" i="10"/>
  <c r="U921" i="10"/>
  <c r="U922" i="10"/>
  <c r="U923" i="10"/>
  <c r="U924" i="10"/>
  <c r="U925" i="10"/>
  <c r="U926" i="10"/>
  <c r="U927" i="10"/>
  <c r="U928" i="10"/>
  <c r="U929" i="10"/>
  <c r="U930" i="10"/>
  <c r="U931" i="10"/>
  <c r="U932" i="10"/>
  <c r="U933" i="10"/>
  <c r="U934" i="10"/>
  <c r="U935" i="10"/>
  <c r="U936" i="10"/>
  <c r="U937" i="10"/>
  <c r="U938" i="10"/>
  <c r="U939" i="10"/>
  <c r="U940" i="10"/>
  <c r="U941" i="10"/>
  <c r="U942" i="10"/>
  <c r="U943" i="10"/>
  <c r="U944" i="10"/>
  <c r="U945" i="10"/>
  <c r="U946" i="10"/>
  <c r="U947" i="10"/>
  <c r="U948" i="10"/>
  <c r="U949" i="10"/>
  <c r="U950" i="10"/>
  <c r="U951" i="10"/>
  <c r="U952" i="10"/>
  <c r="U953" i="10"/>
  <c r="U954" i="10"/>
  <c r="U955" i="10"/>
  <c r="U956" i="10"/>
  <c r="U957" i="10"/>
  <c r="U958" i="10"/>
  <c r="U959" i="10"/>
  <c r="U960" i="10"/>
  <c r="U961" i="10"/>
  <c r="U962" i="10"/>
  <c r="U963" i="10"/>
  <c r="U964" i="10"/>
  <c r="U965" i="10"/>
  <c r="U966" i="10"/>
  <c r="U967" i="10"/>
  <c r="U968" i="10"/>
  <c r="U969" i="10"/>
  <c r="U970" i="10"/>
  <c r="U971" i="10"/>
  <c r="U972" i="10"/>
  <c r="U973" i="10"/>
  <c r="U974" i="10"/>
  <c r="U975" i="10"/>
  <c r="U976" i="10"/>
  <c r="U977" i="10"/>
  <c r="U978" i="10"/>
  <c r="U979" i="10"/>
  <c r="U980" i="10"/>
  <c r="U981" i="10"/>
  <c r="U982" i="10"/>
  <c r="U983" i="10"/>
  <c r="U984" i="10"/>
  <c r="U985" i="10"/>
  <c r="U986" i="10"/>
  <c r="U987" i="10"/>
  <c r="U988" i="10"/>
  <c r="U989" i="10"/>
  <c r="U990" i="10"/>
  <c r="U991" i="10"/>
  <c r="U992" i="10"/>
  <c r="U993" i="10"/>
  <c r="U994" i="10"/>
  <c r="U995" i="10"/>
  <c r="U996" i="10"/>
  <c r="U997" i="10"/>
  <c r="U998" i="10"/>
  <c r="U999" i="10"/>
  <c r="U1000" i="10"/>
  <c r="U1001" i="10"/>
  <c r="U1002" i="10"/>
  <c r="U1003" i="10"/>
  <c r="U1004" i="10"/>
  <c r="U1005" i="10"/>
  <c r="U1006" i="10"/>
  <c r="U1007" i="10"/>
  <c r="U1008" i="10"/>
  <c r="U1009" i="10"/>
  <c r="U1010" i="10"/>
  <c r="U1011" i="10"/>
  <c r="U1012" i="10"/>
  <c r="U1013" i="10"/>
  <c r="U1014" i="10"/>
  <c r="U1015" i="10"/>
  <c r="U1016" i="10"/>
  <c r="U1017" i="10"/>
  <c r="U1018" i="10"/>
  <c r="U1019" i="10"/>
  <c r="U1020" i="10"/>
  <c r="U1021" i="10"/>
  <c r="U1022" i="10"/>
  <c r="U1023" i="10"/>
  <c r="U1024" i="10"/>
  <c r="U1025" i="10"/>
  <c r="U1026" i="10"/>
  <c r="U1027" i="10"/>
  <c r="U1028" i="10"/>
  <c r="U1029" i="10"/>
  <c r="U1030" i="10"/>
  <c r="U1031" i="10"/>
  <c r="U1032" i="10"/>
  <c r="U1033" i="10"/>
  <c r="U1034" i="10"/>
  <c r="U1035" i="10"/>
  <c r="U1036" i="10"/>
  <c r="U1037" i="10"/>
  <c r="U1038" i="10"/>
  <c r="U1039" i="10"/>
  <c r="U1040" i="10"/>
  <c r="U1041" i="10"/>
  <c r="U1042" i="10"/>
  <c r="U1043" i="10"/>
  <c r="U1044" i="10"/>
  <c r="U1045" i="10"/>
  <c r="U1046" i="10"/>
  <c r="U1047" i="10"/>
  <c r="U1048" i="10"/>
  <c r="U1049" i="10"/>
  <c r="U1050" i="10"/>
  <c r="U1051" i="10"/>
  <c r="U1052" i="10"/>
  <c r="U1053" i="10"/>
  <c r="U1054" i="10"/>
  <c r="U1055" i="10"/>
  <c r="U1056" i="10"/>
  <c r="U1057" i="10"/>
  <c r="U1058" i="10"/>
  <c r="U1059" i="10"/>
  <c r="U2" i="10"/>
  <c r="H4" i="9"/>
  <c r="D13" i="8" s="1"/>
  <c r="H3" i="9"/>
  <c r="D12" i="8" s="1"/>
  <c r="H2" i="9"/>
  <c r="D11" i="8" s="1"/>
  <c r="E4" i="9"/>
  <c r="A13" i="8" s="1"/>
  <c r="E3" i="9"/>
  <c r="A12" i="8" s="1"/>
  <c r="E2" i="9"/>
  <c r="A11" i="8" s="1"/>
  <c r="F4" i="8"/>
  <c r="B12" i="9"/>
  <c r="E14" i="9"/>
  <c r="B14" i="9" s="1"/>
  <c r="E15" i="9"/>
  <c r="B15" i="9" s="1"/>
  <c r="E16" i="9"/>
  <c r="B16" i="9" s="1"/>
  <c r="E17" i="9"/>
  <c r="B17" i="9" s="1"/>
  <c r="E18" i="9"/>
  <c r="B18" i="9" s="1"/>
  <c r="E19" i="9"/>
  <c r="E20" i="9"/>
  <c r="B20" i="9" s="1"/>
  <c r="E21" i="9"/>
  <c r="B21" i="9" s="1"/>
  <c r="E22" i="9"/>
  <c r="B22" i="9" s="1"/>
  <c r="E23" i="9"/>
  <c r="E24" i="9"/>
  <c r="B24" i="9" s="1"/>
  <c r="E25" i="9"/>
  <c r="B25" i="9" s="1"/>
  <c r="E26" i="9"/>
  <c r="B26" i="9" s="1"/>
  <c r="E27" i="9"/>
  <c r="B27" i="9" s="1"/>
  <c r="E28" i="9"/>
  <c r="B28" i="9" s="1"/>
  <c r="E29" i="9"/>
  <c r="B29" i="9" s="1"/>
  <c r="E30" i="9"/>
  <c r="B30" i="9" s="1"/>
  <c r="E31" i="9"/>
  <c r="E32" i="9"/>
  <c r="B32" i="9" s="1"/>
  <c r="E33" i="9"/>
  <c r="B33" i="9" s="1"/>
  <c r="E34" i="9"/>
  <c r="B34" i="9" s="1"/>
  <c r="E35" i="9"/>
  <c r="E36" i="9"/>
  <c r="B36" i="9" s="1"/>
  <c r="E37" i="9"/>
  <c r="B37" i="9" s="1"/>
  <c r="E38" i="9"/>
  <c r="B38" i="9" s="1"/>
  <c r="E39" i="9"/>
  <c r="B39" i="9" s="1"/>
  <c r="E40" i="9"/>
  <c r="B40" i="9" s="1"/>
  <c r="E41" i="9"/>
  <c r="B41" i="9" s="1"/>
  <c r="E42" i="9"/>
  <c r="B42" i="9" s="1"/>
  <c r="E43" i="9"/>
  <c r="E44" i="9"/>
  <c r="B44" i="9" s="1"/>
  <c r="E45" i="9"/>
  <c r="B45" i="9" s="1"/>
  <c r="E46" i="9"/>
  <c r="B46" i="9" s="1"/>
  <c r="E47" i="9"/>
  <c r="B47" i="9" s="1"/>
  <c r="E13" i="9"/>
  <c r="B13" i="9" s="1"/>
  <c r="B19" i="9"/>
  <c r="B23" i="9"/>
  <c r="B31" i="9"/>
  <c r="B35" i="9"/>
  <c r="B43" i="9"/>
  <c r="A9" i="8"/>
  <c r="G4" i="9"/>
  <c r="C13" i="8" s="1"/>
  <c r="G3" i="9"/>
  <c r="C12" i="8" s="1"/>
  <c r="G2" i="9"/>
  <c r="C11" i="8" s="1"/>
  <c r="F4" i="9"/>
  <c r="B13" i="8" s="1"/>
  <c r="F3" i="9"/>
  <c r="B12" i="8" s="1"/>
  <c r="F2" i="9"/>
  <c r="B11" i="8" s="1"/>
</calcChain>
</file>

<file path=xl/sharedStrings.xml><?xml version="1.0" encoding="utf-8"?>
<sst xmlns="http://schemas.openxmlformats.org/spreadsheetml/2006/main" count="11364" uniqueCount="3904">
  <si>
    <t>Citation Analysis</t>
  </si>
  <si>
    <t xml:space="preserve">This workbook includes results from IEc's citation analysis as part of the Evaluating Connections: BOEM’s Environmental Studies and Assessments, External Evaluation Findings and Recommendations study. It contains results from IEc's manual citation analysis and Google Scholar web scraping exercise, along with instructions on how to replicate the Google Scholar review. This information is contained on the following tabs:  </t>
  </si>
  <si>
    <r>
      <t>Summary:</t>
    </r>
    <r>
      <rPr>
        <sz val="11"/>
        <color theme="1"/>
        <rFont val="Calibri"/>
        <family val="2"/>
        <scheme val="minor"/>
      </rPr>
      <t xml:space="preserve"> This interactive tab provides users with dropdown menus to view the number of publications, total annual citations, annual citations per article, distribution of citations, and the most frequently cited publications - overall and by activity area.</t>
    </r>
  </si>
  <si>
    <r>
      <rPr>
        <b/>
        <sz val="11"/>
        <color rgb="FF000000"/>
        <rFont val="Calibri"/>
        <family val="2"/>
      </rPr>
      <t xml:space="preserve">ManualCitationList: </t>
    </r>
    <r>
      <rPr>
        <sz val="11"/>
        <color rgb="FF000000"/>
        <rFont val="Calibri"/>
        <family val="2"/>
      </rPr>
      <t>Results from IEc's manual citation analysis of the top ~15 most referenced/cited products in the following categories: the Year 2 internal assessments, Year 3 interviews, Year 3 external assessment citation analysis, and Google Scholar review. For each article, IEc searched wizdom.ai and Dimensions to extract citation counts, relative citation ratios (RCR) and field citation ratios (FCR; Dimensions only). IEc also conducted searches to manually extract Google Scholar citation counts for each publication.</t>
    </r>
  </si>
  <si>
    <r>
      <rPr>
        <b/>
        <sz val="11"/>
        <color theme="1"/>
        <rFont val="Calibri"/>
        <family val="2"/>
        <scheme val="minor"/>
      </rPr>
      <t>GoogleScholarOutputs:</t>
    </r>
    <r>
      <rPr>
        <sz val="11"/>
        <color theme="1"/>
        <rFont val="Calibri"/>
        <family val="2"/>
        <scheme val="minor"/>
      </rPr>
      <t xml:space="preserve"> The full output of all articles that we input from the list of Publications in Scope (Appendix C) that we were able to match using SerpAPI. This includes the citation counts and study topic area (based on contract IDs) for each publication.</t>
    </r>
  </si>
  <si>
    <r>
      <rPr>
        <b/>
        <sz val="11"/>
        <color theme="1"/>
        <rFont val="Calibri"/>
        <family val="2"/>
        <scheme val="minor"/>
      </rPr>
      <t xml:space="preserve">SerpAPI_Instructions: </t>
    </r>
    <r>
      <rPr>
        <sz val="11"/>
        <color theme="1"/>
        <rFont val="Calibri"/>
        <family val="2"/>
        <scheme val="minor"/>
      </rPr>
      <t>Step-by-step instructions to replicate the SerpAPI analysis.</t>
    </r>
  </si>
  <si>
    <r>
      <rPr>
        <b/>
        <sz val="11"/>
        <color theme="1"/>
        <rFont val="Calibri"/>
        <family val="2"/>
        <scheme val="minor"/>
      </rPr>
      <t xml:space="preserve">SerpAPI_Rcode: </t>
    </r>
    <r>
      <rPr>
        <sz val="11"/>
        <color theme="1"/>
        <rFont val="Calibri"/>
        <family val="2"/>
        <scheme val="minor"/>
      </rPr>
      <t>R code referenced in the step-by-step instructions which cleans the SerpAPI outputs, reconciles differences between input/output title names, and includes code to determine summary statistics for citation counts across all articles and split out by specific topic areas.</t>
    </r>
  </si>
  <si>
    <t>Select Activity Area and Metric to see Google Scholar Citations for BOEM Supported Publications over Time:</t>
  </si>
  <si>
    <t>Activity Area</t>
  </si>
  <si>
    <t>Climate change</t>
  </si>
  <si>
    <t>Metric</t>
  </si>
  <si>
    <t>Total annual citations</t>
  </si>
  <si>
    <t>Title</t>
  </si>
  <si>
    <t>Author</t>
  </si>
  <si>
    <t>Year</t>
  </si>
  <si>
    <t>Total Citations</t>
  </si>
  <si>
    <t>See all publications&gt;</t>
  </si>
  <si>
    <t>All</t>
  </si>
  <si>
    <t>All publications</t>
  </si>
  <si>
    <t>renewable_dev</t>
  </si>
  <si>
    <t>Renewable energy development</t>
  </si>
  <si>
    <t>wind</t>
  </si>
  <si>
    <t>Wind</t>
  </si>
  <si>
    <t>Annual citations per article</t>
  </si>
  <si>
    <t>climate_change</t>
  </si>
  <si>
    <t>mme</t>
  </si>
  <si>
    <t>Marine minerals extraction</t>
  </si>
  <si>
    <t>oil_spill</t>
  </si>
  <si>
    <t>Oil spill</t>
  </si>
  <si>
    <t>fisheries_use</t>
  </si>
  <si>
    <t>Fisheries use management</t>
  </si>
  <si>
    <t>general_boem</t>
  </si>
  <si>
    <t>General BOEM activities</t>
  </si>
  <si>
    <t>oil_surveys</t>
  </si>
  <si>
    <t>Oil and gas surveys</t>
  </si>
  <si>
    <t>submarine</t>
  </si>
  <si>
    <t>Submarine transmission lines</t>
  </si>
  <si>
    <t>Number of Publications</t>
  </si>
  <si>
    <t>Hist</t>
  </si>
  <si>
    <t>Title (Original)</t>
  </si>
  <si>
    <t>Authors</t>
  </si>
  <si>
    <t>Title (SerpAPI)</t>
  </si>
  <si>
    <t>Cite_Count (SerpAPI)</t>
  </si>
  <si>
    <t>Pub_Info</t>
  </si>
  <si>
    <t>SERP_Year</t>
  </si>
  <si>
    <t>dist</t>
  </si>
  <si>
    <t>keep</t>
  </si>
  <si>
    <t>Cite_Count (Clean)</t>
  </si>
  <si>
    <t>Activities</t>
  </si>
  <si>
    <t>Selection_Match</t>
  </si>
  <si>
    <t>Kelp forest ecosystems: biodiversity, stability, resilience and future</t>
  </si>
  <si>
    <t>Steneck RS, Graham MH, Bourque BJ, Corbett D, Erlandson JM, Estes JA, Tegner MJ</t>
  </si>
  <si>
    <t>RS Steneck, MH Graham, BJ BourqueÉ - Environmental É, 2002 - cambridge.org</t>
  </si>
  <si>
    <t>Oil and gas surveys and exploration; Oil-spill</t>
  </si>
  <si>
    <t>a</t>
  </si>
  <si>
    <t>Recruitment and the local dynamics of open marine populations</t>
  </si>
  <si>
    <t>Caley MJ, Carr MH, Hixon MA, Hughes TP, Jones GP, Menge BA</t>
  </si>
  <si>
    <t>MJ Caley, MH Carr, MA HixonÉ - Annual Review of É, 1996 - annualreviews.org</t>
  </si>
  <si>
    <t>Oil and gas surveys and extraction</t>
  </si>
  <si>
    <t>b</t>
  </si>
  <si>
    <t>Marine reserves are necessary but not sufficient for marine conservation</t>
  </si>
  <si>
    <t>Allison GW, Lubchenco J, Carr MH</t>
  </si>
  <si>
    <t>GW Allison, J Lubchenco, MH Carr - Ecological applications, 1998 - Wiley Online Library</t>
  </si>
  <si>
    <t>c</t>
  </si>
  <si>
    <t>Indirect effects of contaminants in aquatic ecosystems</t>
  </si>
  <si>
    <t>Fleeger JW, Carman KR, Nisbet RM</t>
  </si>
  <si>
    <t>JW Fleeger, KR Carman, RM Nisbet - Science of the total environment, 2003 - Elsevier</t>
  </si>
  <si>
    <t>Oil-Spill</t>
  </si>
  <si>
    <t>A digital acoustic recording tag for measuring the response of wild marine mammals to sound</t>
  </si>
  <si>
    <t>Johnson MP, Tyack PL</t>
  </si>
  <si>
    <t>MP Johnson, PL Tyack - IEEE journal of oceanic engineering, 2003 - ieeexplore.ieee.org</t>
  </si>
  <si>
    <t>Model evaluation experiments in the North Atlantic Basin: simulations in nonlinear terrain-following coordinates</t>
  </si>
  <si>
    <t>Haidvogel DB, Arango HG, Hedstrom KS, Beckmann A, Malanotte-Rizzoli P, Shchepetkin AF</t>
  </si>
  <si>
    <t>DB Haidvogel, HG Arango, K HedstromÉ - É of atmospheres and É, 2000 - Elsevier</t>
  </si>
  <si>
    <t>Two Circulation Regimes of the Wind-Driven Arctic Ocean</t>
  </si>
  <si>
    <t>Proshutinsky AY, Johnson MA</t>
  </si>
  <si>
    <t>Two circulation regimes of the wind?driven Arctic Ocean</t>
  </si>
  <si>
    <t>AY Proshutinsky, MA Johnson - É Research: Oceans, 1997 - Wiley Online Library</t>
  </si>
  <si>
    <t>Oil and gas surveys and extraction; Climate Change</t>
  </si>
  <si>
    <t>The impact of dredging works in coastal waters: a review of the sensitivity to disturbance and subsequent recovery of biological resources on the seabed</t>
  </si>
  <si>
    <t>Newell RC, Seiderer LJ, Hitchcock DR</t>
  </si>
  <si>
    <t>The impact of dredging works in coastal waters: a review of the sensitivity to disturbance and subsequent recovery of biological resources on the sea bed</t>
  </si>
  <si>
    <t>RC Newell, LJ Seiderer, DR Hitchcock - É and Marine Biology: an annual review, 1998</t>
  </si>
  <si>
    <t>Hitchcock DR, Newell RC, Seiderer LJ</t>
  </si>
  <si>
    <t>Continuous-time correlated random walk model for animal telemetry data</t>
  </si>
  <si>
    <t>Johnson DS, London JM, Lea MA, Durban J</t>
  </si>
  <si>
    <t>Continuous?time correlated random walk model for animal telemetry data</t>
  </si>
  <si>
    <t>DS Johnson, JM London, MA Lea, JW Durban - Ecology, 2008 - Wiley Online Library</t>
  </si>
  <si>
    <t>Oil spill modeling towards the close of the 20th century: overview of the state of the art</t>
  </si>
  <si>
    <t>Reed M, Johansen O, Brandvik PJ, Daling PS, Lewis A, Fiocco R, Mackay D, Prentki R</t>
  </si>
  <si>
    <t>M Reed, ¯ Johansen, PJ Brandvik, P DalingÉ - Spill Science &amp; É, 1999 - Elsevier</t>
  </si>
  <si>
    <t>The response of macrofauna communities and shorebirds to macrophyte wrack subsidies on exposed sandy beaches of southern California</t>
  </si>
  <si>
    <t>Dugan JE, Hubbard DM, McCrary M, Pierson M</t>
  </si>
  <si>
    <t>JE Dugan, DM Hubbard, MD McCraryÉ - Estuarine, Coastal and É, 2003 - Elsevier</t>
  </si>
  <si>
    <t>Oil-spill</t>
  </si>
  <si>
    <t>Individual variation in prey selection by sea otters: patterns, causes and implications</t>
  </si>
  <si>
    <t>Estes JA, Riedman ML, Staedler MM, Tinker MT, Lyon BE</t>
  </si>
  <si>
    <t>JA Estes, ML Riedman, MM Staedler, MT TinkerÉ - Journal of Animal É, 2003 - JSTOR</t>
  </si>
  <si>
    <t>Continued increases in Arctic Ocean primary production. Progress in Oceanography</t>
  </si>
  <si>
    <t>Arrigo KR, van Dijken GL</t>
  </si>
  <si>
    <t>Continued increases in Arctic Ocean primary production</t>
  </si>
  <si>
    <t>KR Arrigo, GL van Dijken - Progress in oceanography, 2015 - Elsevier</t>
  </si>
  <si>
    <t>Comparing marine and terrestrial ecosystems: implications for the design of coastal marine reserves</t>
  </si>
  <si>
    <t>Carr MH, Neigel J, Estes JA, Andelman S, Warner R, Largier J</t>
  </si>
  <si>
    <t>MH Carr, JE Neigel, JA Estes, S AndelmanÉ - Ecological É, 2003 - Wiley Online Library</t>
  </si>
  <si>
    <t>Ecological effectiveness: conservation goals for interactive species</t>
  </si>
  <si>
    <t>SoulŽ ME, Estes JA, Berger J, Del Rio CM</t>
  </si>
  <si>
    <t>ME SoulŽ, JA Estes, J BergerÉ - Conservation É, 2003 - Wiley Online Library</t>
  </si>
  <si>
    <t>Ecological and economic cost-benefit analysis of offshore wind energy</t>
  </si>
  <si>
    <t>Snyder, Brian; Kaiser, Mark J.</t>
  </si>
  <si>
    <t>B Snyder, MJ Kaiser - Renewable energy, 2009 - Elsevier</t>
  </si>
  <si>
    <t>Oil and gas surveys and extraction; Renewable energy development, wind</t>
  </si>
  <si>
    <t>Empirical approaches to quantifying interaction intensity: competition and facilitation along productivity gradients</t>
  </si>
  <si>
    <t>Goldberg DE, Rajaniemi T, Gurevitch J, Stewart-Oaten A</t>
  </si>
  <si>
    <t>DE Goldberg, T Rajaniemi, J GurevitchÉ - Ecology, 1999 - Wiley Online Library</t>
  </si>
  <si>
    <t>Marine minerals extraction; Oil and gas surveys and extraction</t>
  </si>
  <si>
    <t>From molecules to ecosystems through dynamics energy budget models</t>
  </si>
  <si>
    <t>Nisbet RM, Muller EB, Lika K, Kooijman SALM</t>
  </si>
  <si>
    <t>From molecules to ecosystems through dynamic energy budget models</t>
  </si>
  <si>
    <t>RM Nisbet, EB Muller, K Lika, S Kooijman - Journal of animal ecology, 2000 - JSTOR</t>
  </si>
  <si>
    <t>Resolving ecological questions through meta-analysis: goals, metrics and models</t>
  </si>
  <si>
    <t>Osenberg CW, Sarnelle O, Cooper SD, Holt RD</t>
  </si>
  <si>
    <t>Resolving ecological questions through meta?analysis: goals, metrics, and models</t>
  </si>
  <si>
    <t>CW Osenberg, O Sarnelle, SD Cooper, RD Holt - Ecology, 1999 - Wiley Online Library</t>
  </si>
  <si>
    <t>Ecological and evolutionary consequences of size-selective harvesting: how much do we know?</t>
  </si>
  <si>
    <t>Fenberg PB, Roy K</t>
  </si>
  <si>
    <t>Ecological and evolutionary consequences of size?selective harvesting: how much do we know?</t>
  </si>
  <si>
    <t>PB Fenberg, K Roy - Molecular ecology, 2008 - Wiley Online Library</t>
  </si>
  <si>
    <t>Deep-diving foraging behavior of sperm whales (Physeter macrocephalus)</t>
  </si>
  <si>
    <t>Watwood SL, Miller PJO, Johnson MP, Madsen PT, Tyack PL</t>
  </si>
  <si>
    <t>Deep?diving foraging behaviour of sperm whales (Physeter macrocephalus)</t>
  </si>
  <si>
    <t>SL Watwood, PJO Miller, M JohnsonÉ - Journal of Animal É, 2006 - Wiley Online Library</t>
  </si>
  <si>
    <t>Deep?diving foraging behavior of sperm whales (Physeter macrocephalus)</t>
  </si>
  <si>
    <t>Watwood SL, Miller PJ, Johnson M, Madsen PT, Tyack PL</t>
  </si>
  <si>
    <t>A sea ice free summer Arctic within 30 years-an update from CMIP5 models</t>
  </si>
  <si>
    <t>Wang M, Overland JE</t>
  </si>
  <si>
    <t>A sea ice free summer Arctic within 30 years: An update from CMIP5 models</t>
  </si>
  <si>
    <t>M Wang, JE Overland - Geophysical Research Letters, 2012 - Wiley Online Library</t>
  </si>
  <si>
    <t>Hydrocarbon-derived carbonate buildups of the northern Gulf of Mexico continental slope: a review of submersible investigations</t>
  </si>
  <si>
    <t>Roberts HH, Aharon P</t>
  </si>
  <si>
    <t>HH Roberts, P Aharon - Geo-Marine Letters, 1994 - Springer</t>
  </si>
  <si>
    <t>Predicting 21st-century polar bear habitat distribution from global climate models</t>
  </si>
  <si>
    <t>Durner GM, Douglas DC, Nielson RM, Amstrup SC, McDonald TL, Stirling I, Mauritzen M, Born EW, Wiig O, DeWeaver E, et al</t>
  </si>
  <si>
    <t>Predicting 21st?century polar bear habitat distribution from global climate models</t>
  </si>
  <si>
    <t>GM Durner, DC Douglas, RM NielsonÉ - Ecological É, 2009 - Wiley Online Library</t>
  </si>
  <si>
    <t>Oil-Spill; Climate Change</t>
  </si>
  <si>
    <t>Is the Dipole Anomaly a major driver to record lows in the Arctic sea ice extent?</t>
  </si>
  <si>
    <t>Wang J, Zhang J, Watanabe E, Ikeda M, Mizobata K, Walsh JE, Bai X, Wu B</t>
  </si>
  <si>
    <t>Is the Dipole Anomaly a major driver to record lows in Arctic summer sea ice extent?</t>
  </si>
  <si>
    <t>J Wang, J Zhang, E Watanabe, M IkedaÉ - Geophysical É, 2009 - Wiley Online Library</t>
  </si>
  <si>
    <t>The role of the Beaufort Gyre in Arctic climate variability: seasonal to decadal climate scales</t>
  </si>
  <si>
    <t>Proshutinsky AY, Bourke RH, McLaughlin FA</t>
  </si>
  <si>
    <t>The role of the Beaufort Gyre in Arctic climate variability: Seasonal to decadal climate scales</t>
  </si>
  <si>
    <t>A Proshutinsky, RH BourkeÉ - Geophysical Research É, 2002 - Wiley Online Library</t>
  </si>
  <si>
    <t>Detection of environmental impacts: natural variability, effect size, and power analysis</t>
  </si>
  <si>
    <t>Osenberg CW, Schmitt RJ, Holbrook SJ, Abu-Saba KE, Flegal AR</t>
  </si>
  <si>
    <t>CW Osenberg, RJ Schmitt, SJ HolbrookÉ - Ecological É, 1994 - Wiley Online Library</t>
  </si>
  <si>
    <t>Temporal and spatial variation in environmental impact assessment</t>
  </si>
  <si>
    <t>Stewart-Oaten A, Bence JR</t>
  </si>
  <si>
    <t>A Stewart-Oaten, JR Bence - Ecological monographs, 2001 - Wiley Online Library</t>
  </si>
  <si>
    <t>Hurricane-forced upwelling and chlorophyll a enhancement within cold-core cyclones in the Gulf of Mexico</t>
  </si>
  <si>
    <t>Walker N, Leben R, Balasubramanian S</t>
  </si>
  <si>
    <t>Hurricane?forced upwelling and chlorophyll a enhancement within cold?core cyclones in the Gulf of Mexico</t>
  </si>
  <si>
    <t>ND Walker, RR LebenÉ - Geophysical Research É, 2005 - Wiley Online Library</t>
  </si>
  <si>
    <t>The bubble mechanism for transport of methane from the shallow sea bed to the surface: a review and sensitivity study</t>
  </si>
  <si>
    <t>Leifer I, Patro R</t>
  </si>
  <si>
    <t>The bubble mechanism for methane transport from the shallow sea bed to the surface: A review and sensitivity study</t>
  </si>
  <si>
    <t>I Leifer, RK Patro - Continental shelf research, 2002 - Elsevier</t>
  </si>
  <si>
    <t>A review of oil, dispersed oil and sediment interactions in the aquatic environment: Influence on the fate, transport and remediation of oil spills</t>
  </si>
  <si>
    <t>Gong Y, Zhao X, Cai Z, O'Reilly SE, Hao X, Zhao D</t>
  </si>
  <si>
    <t>A review of oil, dispersed oil and sediment interactions in the aquatic environment: influence on the fate, transport and remediation of oil spills</t>
  </si>
  <si>
    <t>Y Gong, X Zhao, Z Cai, SE O'reilly, X HaoÉ - Marine pollution É, 2014 - Elsevier</t>
  </si>
  <si>
    <t>Artificial reefs: the importance of comparisons with natural reefs</t>
  </si>
  <si>
    <t>Carr MH, Hixon MA</t>
  </si>
  <si>
    <t>MH Carr, MA Hixon - Fisheries, 1997 - Wiley Online Library</t>
  </si>
  <si>
    <t>Frequency of ring separations from the loop current in the Gulf of Mexico: a revised estimate</t>
  </si>
  <si>
    <t>Sturges W, Leben RR</t>
  </si>
  <si>
    <t>Frequency of ring separations from the Loop Current in the Gulf of Mexico: A revised estimate</t>
  </si>
  <si>
    <t>W Sturges, R Leben - Journal of Physical Oceanography, 2000 - journals.ametsoc.org</t>
  </si>
  <si>
    <t>Sperm whale behaviour indicates the use of echolocation click buzzes "creaks" in prey capture</t>
  </si>
  <si>
    <t>Miller PJO, Johnson M P, Tyack PL</t>
  </si>
  <si>
    <t>Sperm whale behaviour indicates the use of echolocation click buzzes 'creaks' in prey capture</t>
  </si>
  <si>
    <t>PJO Miller, MP JohnsonÉ - Proceedings of the É, 2004 - royalsocietypublishing.org</t>
  </si>
  <si>
    <t>Miller PJO, Johnson MP, Tyack PL</t>
  </si>
  <si>
    <t>Loop current, rings and related circulation in the Gulf of Mexico: a review of numerical models and future challenges</t>
  </si>
  <si>
    <t>Oey LY Jr, Ezer T, Lee HC</t>
  </si>
  <si>
    <t>Loop Current, rings and related circulation in the Gulf of Mexico: A review of numerical models and future challenges</t>
  </si>
  <si>
    <t>L Oey, T Ezer, H Lee - Geophysical Monograph-American É, 2005 - ccpo.odu.edu</t>
  </si>
  <si>
    <t>Ecological effects of coastal armoring on sandy beaches</t>
  </si>
  <si>
    <t>Dugan JE, Hubbard DM, Rodil IF, Revell DL, Schroeter S</t>
  </si>
  <si>
    <t>JE Dugan, DM Hubbard, IF Rodil, DL RevellÉ - Marine É, 2008 - Wiley Online Library</t>
  </si>
  <si>
    <t>Complex larval connectivity patterns among marine invertebrate populations</t>
  </si>
  <si>
    <t>Becker BJ, Levin LA, Fodrie FJ, McMillan PA</t>
  </si>
  <si>
    <t>BJ Becker, LA Levin, FJ FodrieÉ - Proceedings of the É, 2007 - National Acad Sciences</t>
  </si>
  <si>
    <t>The influence of sediment redox chemistry on chemically active forms of arsenic, cadmium, chromium, and zinc in estuarine sediment</t>
  </si>
  <si>
    <t>Guo T, DeLaune RD, Patrick WH Jr</t>
  </si>
  <si>
    <t>T Guo, RD DeLaune, WH Patrick Jr - Environment International, 1997 - Elsevier</t>
  </si>
  <si>
    <t>Herbivory, connectivity, and ecosystem resilience: response of a coral reef to a large-scale perturbation</t>
  </si>
  <si>
    <t>Adam TC, Schmitt RJ, Holbrook SJ, Brooks AJ, Edmunds PJ, Carpenter RC, Bernardi G</t>
  </si>
  <si>
    <t>TC Adam, RJ Schmitt, SJ Holbrook, AJ BrooksÉ - PloS one, 2011 - journals.plos.org</t>
  </si>
  <si>
    <t>Dipole anomaly in the winter Arctic atmosphere and its association with Arctic Sea ice motion</t>
  </si>
  <si>
    <t>Wu B, Wang J, Walsh JE</t>
  </si>
  <si>
    <t>Dipole anomaly in the winter Arctic atmosphere and its association with sea ice motion</t>
  </si>
  <si>
    <t>B Wu, J Wang, JE Walsh - Journal of Climate, 2006 - journals.ametsoc.org</t>
  </si>
  <si>
    <t>Free hydrocarbon gas, gas hydrate, and authigenic minerals in chemosynthetic communities of the northern Gulf of Mexico continental slope: relation to microbial processes</t>
  </si>
  <si>
    <t>Sassen R, Roberts HH, Carney R, Milkov AV, DeFreitas DA, Lanoil B, Zhang C</t>
  </si>
  <si>
    <t>Free hydrocarbon gas, gas hydrate, and authigenic minerals in chemosynthetic communities of the northern Gulf of Mexico continental slope: relation to microbial É</t>
  </si>
  <si>
    <t>R Sassen, HH Roberts, R Carney, AV MilkovÉ - Chemical geology, 2004 - Elsevier</t>
  </si>
  <si>
    <t>Evidence of episodic fluid, gas, and sediment venting on the northern Gulf of Mexico continental slope</t>
  </si>
  <si>
    <t>Roberts HH, Carney R</t>
  </si>
  <si>
    <t>HH Roberts, RS Carney - Economic Geology, 1997 - pubs.geoscienceworld.org</t>
  </si>
  <si>
    <t>Testing a new acoustic telemetry technique to quantify long-term, fine-scale movements of aquatic animals</t>
  </si>
  <si>
    <t>Espinoza M, Farrugia TJ, Webber DM, Smith F, Lowe CG</t>
  </si>
  <si>
    <t>M Espinoza, TJ Farrugia, DM Webber, F SmithÉ - Fisheries É, 2011 - Elsevier</t>
  </si>
  <si>
    <t>Bacteria and Archaea physically associated with Gulf of Mexico gas hydrates</t>
  </si>
  <si>
    <t>Lanoil BD, Sassen R, La Duc MT, Sweet ST, Nealson KH</t>
  </si>
  <si>
    <t>Bacteria and ArchaeaPhysically Associated with Gulf of Mexico Gas Hydrates</t>
  </si>
  <si>
    <t>BD Lanoil, R Sassen, MT La DucÉ - Applied and É, 2001 - Am Soc Microbiol</t>
  </si>
  <si>
    <t>Arsenic in wetland vegetation: availability, phytotoxicity, uptake and effects on plant growth and nutrition</t>
  </si>
  <si>
    <t>Carbonell AA, Aarabi MA, DeLaune RD, Gambrell RP, Patrick WH Jr</t>
  </si>
  <si>
    <t>AA Carbonell, MA Aarabi, RD DeLauneÉ - Science of the Total É, 1998 - Elsevier</t>
  </si>
  <si>
    <t>Thermogenic gas hydrates and hydrocarbon gases in complex chemosynthetic communities, Gulf of Mexico continental slope</t>
  </si>
  <si>
    <t>Sassen R, Joye S, Sweet ST, DeFreitas D, Milkov AV, MacDonald IR</t>
  </si>
  <si>
    <t>R Sassen, S Joye, ST Sweet, DA DeFreitasÉ - Organic É, 1999 - Elsevier</t>
  </si>
  <si>
    <t>Episodic fluid expulsion from geopressured sediments</t>
  </si>
  <si>
    <t>Roberts SJ, Nunn JA</t>
  </si>
  <si>
    <t>SJ Roberts, JA Nunn - Marine and Petroleum Geology, 1995 - Elsevier</t>
  </si>
  <si>
    <t>Analysis of abrupt transitions in ecological systems</t>
  </si>
  <si>
    <t>Bestelmeyer BT, Ellison AM, Fraser WR, Gorman KB, Holbrook SJ, Laney CM, Ohman MD, Peters DPC, Pillsbury FC, Rassweiler A, et al</t>
  </si>
  <si>
    <t>BT Bestelmeyer, AM Ellison, WR FraserÉ - É, 2011 - Wiley Online Library</t>
  </si>
  <si>
    <t>Reactions of bowhead whales, Balaena mysticetus, to seismic exploration in the Canadian Beaufort Sea</t>
  </si>
  <si>
    <t>Richardson WJ, Wiirsig BW, Greene CR Jr</t>
  </si>
  <si>
    <t>WJ Richardson, B WŸrsigÉ - The Journal of the É, 1986 - asa.scitation.org</t>
  </si>
  <si>
    <t>Swimming gaits, passive drag, and buoyancy of diving sperm whales (Physeter macrocephalus)</t>
  </si>
  <si>
    <t>Miller PJO, Johnson MP, Tyack PL, Terray EA</t>
  </si>
  <si>
    <t>Swimming gaits, passive drag and buoyancy of diving sperm whales Physeter macrocephalus</t>
  </si>
  <si>
    <t>PJO Miller, MP Johnson, PL TyackÉ - Journal of É, 2004 - journals.biologists.com</t>
  </si>
  <si>
    <t>Transfer of hydrocarbons from natural seeps to the water column and atmosphere</t>
  </si>
  <si>
    <t>MacDonald IR, Leifer I, Sassen R, Stine P, Mitchell R, Guinasso N</t>
  </si>
  <si>
    <t>IR MacDonald, I Leifer, R Sassen, P StineÉ - É, 2002 - Wiley Online Library</t>
  </si>
  <si>
    <t>The combined effects of phytoremediation and biostimulation in enhancing habitat restoration and oil degradation of petroleum contaminated wetlands</t>
  </si>
  <si>
    <t>Lin Q, Mendelssohn IA</t>
  </si>
  <si>
    <t>Q Lin, IA Mendelssohn - Ecological Engineering, 1998 - Elsevier</t>
  </si>
  <si>
    <t>High-frequency radar observations of ocean surface currents</t>
  </si>
  <si>
    <t>Paduan JD, Washburn L</t>
  </si>
  <si>
    <t>JD Paduan, L Washburn - Annual review of marine science, 2013 - annualreviews.org</t>
  </si>
  <si>
    <t>Marine mammals and noise: problems with root mean square sound pressure levels for transients</t>
  </si>
  <si>
    <t>Madsen PT</t>
  </si>
  <si>
    <t>Marine mammals and noise: Problems with root mean square sound pressure levels for transients</t>
  </si>
  <si>
    <t>PT Madsen - The Journal of the Acoustical Society of America, 2005 - asa.scitation.org</t>
  </si>
  <si>
    <t>Biogeographical patterns of rocky intertidal communities along the Pacific coast of North America</t>
  </si>
  <si>
    <t>Blanchette CA, Miner C, Raimondi PT, Lohse D, Heady KE, Broitman BR</t>
  </si>
  <si>
    <t>CA Blanchette, C Melissa MinerÉ - Journal of É, 2008 - Wiley Online Library</t>
  </si>
  <si>
    <t>Ecosystem characteristics and processes facilitating persistent macrobethic biomass hotspots and associated benthivory in the Pacific Arctic</t>
  </si>
  <si>
    <t>Grebmeier JM, Bluhm BA, Cooper LW, Danielson S, Arrigo KR, Blanchard AL, Clarke JT, Day RH, Frey KE, Gradinger RR, Kedra M, Konar B, Kuletz KJ, Lee SH, Lovvorn JR, Norcross BL, Okkonen SR</t>
  </si>
  <si>
    <t>Ecosystem characteristics and processes facilitating persistent macrobenthic biomass hotspots and associated benthivory in the Pacific Arctic</t>
  </si>
  <si>
    <t>JM Grebmeier, BA Bluhm, LW CooperÉ - Progress in É, 2015 - Elsevier</t>
  </si>
  <si>
    <t>Ecosystem characteristics and processes facilitating persistent macrobenthic biomass hotspots and associated benthivory in the Pacific Arctic. Progress in Oceanography</t>
  </si>
  <si>
    <t>Grebmeier JM, Bluhm BA, Cooper LW, Danielson S, Arrigo K, Blanchard AL, Clarke JT, Day RH, Frey KE, Gradinger RR, Kedra M, Konar B, Kuletz KJ, Lee SH, Lovvorn JR, Norcross BL, Okkonen SR.</t>
  </si>
  <si>
    <t>Analysis of short time series: correcting for autocorrelation</t>
  </si>
  <si>
    <t>Bence JR</t>
  </si>
  <si>
    <t>JR Bence - Ecology, 1995 - Wiley Online Library</t>
  </si>
  <si>
    <t>Oil platforms off California are among the most productive marine fish habitats globally</t>
  </si>
  <si>
    <t>Claisse JT, Pondella DJ II, Love M, Williams CM, Williams JP, Bull AS</t>
  </si>
  <si>
    <t>JT Claisse, DJ Pondella, M LoveÉ - Proceedings of the É, 2014 - National Acad Sciences</t>
  </si>
  <si>
    <t>The nearshore western Beaufort Sea ecosystem: circulation and importance of terrestrial carbon in arctic coastal food webs</t>
  </si>
  <si>
    <t>Dunton KH, Weingartner T, Carmack EC</t>
  </si>
  <si>
    <t>KH Dunton, T Weingartner, EC Carmack - Progress in Oceanography, 2006 - Elsevier</t>
  </si>
  <si>
    <t>Altimeter-derived loop current metrics</t>
  </si>
  <si>
    <t>Leben RR</t>
  </si>
  <si>
    <t>RR Leben - Geophysical Monograph-American Geophysical É, 2005 - storm.colorado.edu</t>
  </si>
  <si>
    <t>Anthropogenic silver in the Southern California Bight: a new tracer of sewage in coastal waters</t>
  </si>
  <si>
    <t>Sarfludo-Wilhelmy SA, Flegal AR</t>
  </si>
  <si>
    <t>SA Sanudo-Wilhelmy, AR Flegal - Environmental Science &amp; É, 1992 - ACS Publications</t>
  </si>
  <si>
    <t>An unusual genotype of Toxoplasma gondii is common in California sea otters (Enhydra lutris nereis) and is a cause of mortality</t>
  </si>
  <si>
    <t>Miller MA, Grigg ME, Kreuder C, James ER, Melli AC, Crosbie PR, Jessup DA, Boothroyd JC, Brownstiein D, Conrad PA</t>
  </si>
  <si>
    <t>MA Miller, ME Grigg, C Kreuder, ER JamesÉ - International journal for É, 2004 - Elsevier</t>
  </si>
  <si>
    <t>Decoupling of molecular and morphological evolution in deep lineages of a meiobenthic harpacticoid copepod</t>
  </si>
  <si>
    <t>Rocha-Olivares A, Fleeger JW, Foltz DW</t>
  </si>
  <si>
    <t>A Rocha-Olivares, JW FleegerÉ - Molecular Biology and É, 2001 - academic.oup.com</t>
  </si>
  <si>
    <t>State of the art review and future directions in oil spill modeling</t>
  </si>
  <si>
    <t>Spaulding ML</t>
  </si>
  <si>
    <t>ML Spaulding - Marine pollution bulletin, 2017 - Elsevier</t>
  </si>
  <si>
    <t>Quantitative measures of air-gun pulses recorded on sperm whales (Physeter macrocephalus) using acoustic tags during controlled exposure experiments</t>
  </si>
  <si>
    <t>Madsen PT, Johnson M, Miller PJO, Soto NA, Lynch J, Tyack PL</t>
  </si>
  <si>
    <t>PT Madsen, M Johnson, PJO MillerÉ - The Journal of the É, 2006 - asa.scitation.org</t>
  </si>
  <si>
    <t>A comparative investigation of the effects of south Louisiana crude oil on the vegetation of fresh, brackish and salt marshes</t>
  </si>
  <si>
    <t>Q Lin, IA Mendelssohn - Marine Pollution Bulletin, 1996 - Elsevier</t>
  </si>
  <si>
    <t>Dynamics of the gas flux from shallow gas hydrate deposits: interaction between oily hydrate bubbles and the oceanic environment</t>
  </si>
  <si>
    <t>Leifer I, MacDonald IR</t>
  </si>
  <si>
    <t>I Leifer, I MacDonald - Earth and Planetary Science Letters, 2003 - Elsevier</t>
  </si>
  <si>
    <t>Using at-sea experiments to study the effects of airguns on the foraging behavior of sperm whales in the Gulf of Mexico</t>
  </si>
  <si>
    <t>Miller PJO, Johnson MP, Madsen PT, Biassoni M, Quero M, Tyack PL</t>
  </si>
  <si>
    <t>PJO Miller, MP Johnson, PT Madsen, N BiassoniÉ - Deep Sea Research É, 2009 - Elsevier</t>
  </si>
  <si>
    <t>Divergent patterns of recent sea ice cover across the Bering, Chukchi, and Beaufort Seas of the Pacific Arctic region</t>
  </si>
  <si>
    <t>Frey KE, Moore GWK, Cooper LW, Grebmeier JM</t>
  </si>
  <si>
    <t>Divergent patterns of recent sea ice cover across the Bering, Chukchi, and Beaufort seas of the Pacific Arctic Region</t>
  </si>
  <si>
    <t>KE Frey, GWK Moore, LW CooperÉ - Progress in É, 2015 - Elsevier</t>
  </si>
  <si>
    <t>Ecological and political issues surrounding decommissioning of offshore oil facilities in the Southern California Bight</t>
  </si>
  <si>
    <t>Schroeder, Donna M.; Love, Milton S.</t>
  </si>
  <si>
    <t>DM Schroeder, MS Love - Ocean &amp; Coastal Management, 2004 - Elsevier</t>
  </si>
  <si>
    <t>Natural and unnatural oil slicks in the Gulf of Mexico.</t>
  </si>
  <si>
    <t>MacDonald IR, Garcia-Pineda OM, Beet A, Daneshgar Asl S, Feng L, French McCay _x000D_
DP, Graettinger G, Holmes J, Hu C, Leifer I, Mueller-Karger F, Solow AR, Swayz G</t>
  </si>
  <si>
    <t>Natural and unnatural oil slicks in the G ulf of M exico</t>
  </si>
  <si>
    <t>IR MacDonald, O Garcia?Pineda, A BeetÉ - Journal of É, 2015 - Wiley Online Library</t>
  </si>
  <si>
    <t>Benthic invertebrates that form habitat on deep banks off southern California, with special reference to deep sea coral</t>
  </si>
  <si>
    <t>Tissot, Brian N.; Yoklavich, Mary M.; Love, Milton S.; York, Keri; Amend, Mark</t>
  </si>
  <si>
    <t>BN Tissot, MM Yoklavich, MS Love, K York, M Amend - 2006 - aquadocs.org</t>
  </si>
  <si>
    <t>Ocean acidification risk assessment for AlaskaÕs fishery sector</t>
  </si>
  <si>
    <t>Mathis JT, Cooley SR, Lucey N, Colt S, Ekstrom J, Hurst T, Hauri C, Evans W, Cross JN, Feely RA</t>
  </si>
  <si>
    <t>Ocean acidification risk assessment for Alaska's fishery sector</t>
  </si>
  <si>
    <t>JT Mathis, SR Cooley, N Lucey, S Colt, J EkstromÉ - Progress in É, 2015 - Elsevier</t>
  </si>
  <si>
    <t>Loop current warming by Hurricane Wilma</t>
  </si>
  <si>
    <t>Oey L-Y, Ezer T, Wang D-P, Fan SJ, Yin XQ</t>
  </si>
  <si>
    <t>LY Oey, T Ezer, DP Wang, SJ FanÉ - Geophysical Research É, 2006 - Wiley Online Library</t>
  </si>
  <si>
    <t>Impact of natural oil and higher hydrocarbons on microbial diversity, distribution, and activity in Gulf of Mexico cold-seep sediments</t>
  </si>
  <si>
    <t>Orcutt BN, Joye SB, Kleindienst S, Knittel K, Ramette A, Reitz A, Samarkin V, Treude T, Boetius A</t>
  </si>
  <si>
    <t>BN Orcutt, SB Joye, S Kleindienst, K KnittelÉ - Deep Sea Research É, 2010 - Elsevier</t>
  </si>
  <si>
    <t>Spatial and temporal patterns of invertebrate recruitment along the west coast of the United States</t>
  </si>
  <si>
    <t>Broitman BR, Blanchette CA, Menge BA, Lubchenco J, Krenz C, Foley M, Raimondi PT, Lohse D, Gaines SD</t>
  </si>
  <si>
    <t>BR Broitman, CA Blanchette, BA MengeÉ - Ecological É, 2008 - Wiley Online Library</t>
  </si>
  <si>
    <t>Processing of allochthonous macrophyte subsidies by sandy beach consumers: estimates of feeding rates and impacts on food resources</t>
  </si>
  <si>
    <t>Lastra M, Page HM, Dugan JE, Hubbard DM, Rodil IF</t>
  </si>
  <si>
    <t>M Lastra, HM Page, JE Dugan, DM Hubbard, IF Rodil - Marine biology, 2008 - Springer</t>
  </si>
  <si>
    <t>Rules and judgments in statistics: three examples</t>
  </si>
  <si>
    <t>Stewart-Oaten A</t>
  </si>
  <si>
    <t>A Stewart-Oaten - Ecology, 1995 - Wiley Online Library</t>
  </si>
  <si>
    <t>Expansion of coral communities within the northern Gulf of Mexico via offshore oil and gas platforms</t>
  </si>
  <si>
    <t>Sammarco PW, Atchison AD, Boland GS</t>
  </si>
  <si>
    <t>Expansion of coral communities within the Northern Gulf of Mexico via offshore oil and gas platforms</t>
  </si>
  <si>
    <t>PW Sammarco, AD Atchison, GS Boland - Marine Ecology Progress É, 2004 - int-res.com</t>
  </si>
  <si>
    <t>Relative dispersion at the surface of the Gulf of Mexico</t>
  </si>
  <si>
    <t>LaCasce JH, Ohlmann JC</t>
  </si>
  <si>
    <t>JH LaCasce, C Ohlmann - Journal of Marine Research, 2003 - ingentaconnect.com</t>
  </si>
  <si>
    <t>Fluid and gas expulsion on the northern Gulf of Mexico continental slope: mud-prone to mineral-prone responses</t>
  </si>
  <si>
    <t>Roberts HH</t>
  </si>
  <si>
    <t>Fluid and gas expulsion on the northern Gulf of Mexico continental slope: Mud-prone to mineral-prone responses</t>
  </si>
  <si>
    <t>HH Roberts - Washington DC American Geophysical Union É, 2001 - ui.adsabs.harvard.edu</t>
  </si>
  <si>
    <t>Evaluating radial current measurements from CODAR high frequency radars with moored current meters</t>
  </si>
  <si>
    <t>Emery BM, Washburn L, Harlan JA</t>
  </si>
  <si>
    <t>Evaluating radial current measurements from CODAR high-frequency radars with moored current meters</t>
  </si>
  <si>
    <t>BM Emery, L WashburnÉ - Journal of Atmospheric and É, 2004 - journals.ametsoc.org</t>
  </si>
  <si>
    <t>Sediment transport by sea ice in the Chukchi and Beaufort Seas: increasing importance due to changing ice conditions?</t>
  </si>
  <si>
    <t>Eicken H, Gradinger R, Graves A, Mahoney A, Rigor I, Melling H</t>
  </si>
  <si>
    <t>Sediment transport by sea ice in the Chukchi and Beaufort Seas: Increasing importance due to changing ice conditions?</t>
  </si>
  <si>
    <t>H Eicken, R Gradinger, A Gaylord, A MahoneyÉ - Deep Sea Research É, 2005 - Elsevier</t>
  </si>
  <si>
    <t>A comparison of offshore wind power development in Europe and the US: Patterns and drivers of development</t>
  </si>
  <si>
    <t>B Snyder, MJ Kaiser - Applied Energy, 2009 - Elsevier</t>
  </si>
  <si>
    <t>On the record reduction in 1998 western Arctic Sea-ice cover</t>
  </si>
  <si>
    <t>Maslanik JA, Serreze MC, Agnew T</t>
  </si>
  <si>
    <t>On the record reduction in 1998 western Arctic sea?ice cover</t>
  </si>
  <si>
    <t>JA Maslanik, MC SerrezeÉ - Geophysical Research É, 1999 - Wiley Online Library</t>
  </si>
  <si>
    <t>Effects of winds and Caribbean eddies on the frequency of loop current eddy shedding: a numerical model study</t>
  </si>
  <si>
    <t>Oey L-Y, Lee H-C, Schmitz WJ Jr</t>
  </si>
  <si>
    <t>Effects of winds and Caribbean eddies on the frequency of Loop Current eddy shedding: A numerical model study</t>
  </si>
  <si>
    <t>LY Oey, HC Lee, WJ Schmitz Jr - Journal of Geophysical É, 2003 - Wiley Online Library</t>
  </si>
  <si>
    <t>Community structure of epibenthic megafauna in the Chukchi Sea</t>
  </si>
  <si>
    <t>Bluhm BA, Iken K, Hardy SM, Sirenko BI, Holladay BA</t>
  </si>
  <si>
    <t>BA Bluhm, K Iken, SM Hardy, BI Sirenko, BA Holladay - Aquatic Biology, 2009 - int-res.com</t>
  </si>
  <si>
    <t>Nimbyism vs. environmentalism in attitudes toward energy development</t>
  </si>
  <si>
    <t>Michaud K, Carlisle JE, Smith ERAN</t>
  </si>
  <si>
    <t>K Michaud, JE Carlisle, ERAN Smith - Environmental Politics, 2008 - Taylor &amp; Francis</t>
  </si>
  <si>
    <t>Dicoumarol: A unique microtubule stabilizing natural product that is synergistic with taxol</t>
  </si>
  <si>
    <t>Madari H, Panda D, Wilson L, Jacobs RS</t>
  </si>
  <si>
    <t>Dicoumarol: a unique microtubule stabilizing natural product that is synergistic with Taxol</t>
  </si>
  <si>
    <t>H Madari, D Panda, L Wilson, RS Jacobs - Cancer research, 2003 - AACR</t>
  </si>
  <si>
    <t>Climate Change; Oil and gas surveys and extraction</t>
  </si>
  <si>
    <t>Threshold for onset of injury in Chinook salmon from exposure to impulsive pile driving sounds</t>
  </si>
  <si>
    <t>Halvorsen MB, Casper BM, Woodley CM, Carlson TJ, Popper AN</t>
  </si>
  <si>
    <t>MB Halvorsen, BM Casper, CM Woodley, TJ CarlsonÉ - PLoS É, 2012 - journals.plos.org</t>
  </si>
  <si>
    <t xml:space="preserve"> Renewable energy development, wind</t>
  </si>
  <si>
    <t>Temporal variation in natural methane seep rate due to tides, Coal Oil Point area, California</t>
  </si>
  <si>
    <t>Boles JR, Clark JF, Leifer I, Washburn L</t>
  </si>
  <si>
    <t>JR Boles, JF Clark, I LeiferÉ - Journal of Geophysical É, 2001 - Wiley Online Library</t>
  </si>
  <si>
    <t>Increased concentrations of dissolved trace metals and organic carbon during snowmelt in rivers of the Alaskan Arctic</t>
  </si>
  <si>
    <t>Rember RD, Trefry JH</t>
  </si>
  <si>
    <t>RD Rember, JH Trefry - Geochimica et Cosmochimica Acta, 2004 - Elsevier</t>
  </si>
  <si>
    <t>Reactions of bowhead whales, Balaena mysticetus, to drilling and dredging noise in the Canadian Beaufort Sea</t>
  </si>
  <si>
    <t>WJ Richardson, B WŸrsig, CR Greene Jr - Marine Environmental Research, 1990 - Elsevier</t>
  </si>
  <si>
    <t>Transient population dynamics: Relations to life history and initial population state</t>
  </si>
  <si>
    <t>Koons DN, Grand JB, Zinner B, Rockwell RF</t>
  </si>
  <si>
    <t>Transient population dynamics: relations to life history and initial population state</t>
  </si>
  <si>
    <t>DN Koons, JB Grand, B Zinner, RF Rockwell - Ecological modelling, 2005 - Elsevier</t>
  </si>
  <si>
    <t>The effects of barotrauma on the catch-and-release survival of southern California nearshore and shelf rockfish (Scorpaenidae, Sebastes spp.)</t>
  </si>
  <si>
    <t>Jarvis ET, Lowe CG</t>
  </si>
  <si>
    <t>ET Jarvis, CG Lowe - Canadian Journal of Fisheries and É, 2008 - cdnsciencepub.com</t>
  </si>
  <si>
    <t>Alaska landfast sea ice: links with bathymetry and atmospheric circulation</t>
  </si>
  <si>
    <t>Mahoney AR, Eicken H, Gaylord AG, Shapiro L</t>
  </si>
  <si>
    <t>Alaska landfast sea ice: Links with bathymetry and atmospheric circulation</t>
  </si>
  <si>
    <t>A Mahoney, H Eicken, AG GaylordÉ - Journal of Geophysical É, 2007 - Wiley Online Library</t>
  </si>
  <si>
    <t>Cold seeps of the deep Gulf of Mexico: community structure and biogeographic comparisons to Atlantic equatorial belt seep communities</t>
  </si>
  <si>
    <t>Cordes EE, Carney SL, Hourdez S, Carney RS, Brooks JM, Fisher CR</t>
  </si>
  <si>
    <t>EE Cordes, SL Carney, S Hourdez, RS CarneyÉ - Deep Sea Research É, 2007 - Elsevier</t>
  </si>
  <si>
    <t>Bacterial methane oxidation in seafloor gas hydrate: significance to life in extreme environments</t>
  </si>
  <si>
    <t>Sassen R, MacDonald IR, Guinasso NL Jr, Joye S, Requejo AG, Sweet ST, Alcala-Herrera J, DeFreitas DA, Schink DR</t>
  </si>
  <si>
    <t>Bacterial methane oxidation in sea-floor gas hydrate: significance to life in extreme environments</t>
  </si>
  <si>
    <t>R Sassen, IR MacDonald, NL Guinasso JrÉ - É, 1998 - pubs.geoscienceworld.org</t>
  </si>
  <si>
    <t>The first demersal trawl survey of benthic fish and invertebrates in the Beaufort Sea since the late 1970s</t>
  </si>
  <si>
    <t>Rand KM, Logerwell EA</t>
  </si>
  <si>
    <t>KM Rand, EA Logerwell - Polar Biology, 2011 - Springer</t>
  </si>
  <si>
    <t>Anthropogenic impacts and historical decline in body size of rocky intertidal gastropods in southern California</t>
  </si>
  <si>
    <t>Roy K, Collins AG, Becker BJ, Begovic E, Engle JM</t>
  </si>
  <si>
    <t>K Roy, AG Collins, BJ Becker, E BegovicÉ - Ecology É, 2003 - Wiley Online Library</t>
  </si>
  <si>
    <t>Marine macrophyte wrack inputs and dissolved nutrients in beach sands</t>
  </si>
  <si>
    <t>Dugan JE, Hubbard DM, Page HM, Schimel JP</t>
  </si>
  <si>
    <t>JE Dugan, DM Hubbard, HM Page, JP Schimel - Estuaries and Coasts, 2011 - Springer</t>
  </si>
  <si>
    <t>Climate variability, oceanography, bowhead whale distribution, and Inupiat subsistence whaling near Barrow, AK</t>
  </si>
  <si>
    <t>Ashjan CA, Braund SR, Campbell RG, George JC, Kruse J, Maslowski W, Moore SE, Nicolson CR, Okkonen SR, Sherr BF</t>
  </si>
  <si>
    <t>Climate variability, oceanography, bowhead whale distribution, and I–upiat subsistence whaling near Barrow, Alaska</t>
  </si>
  <si>
    <t>CJ Ashjian, SR Braund, RG Campbell, JCC GeorgeÉ - Arctic, 2010 - JSTOR</t>
  </si>
  <si>
    <t>Three-dimensional beam pattern of regular sperm whale clicks confirms bent-horn hypothesis</t>
  </si>
  <si>
    <t>Zimmer WM, Tyack PL, Johnson MP, Madsen PT</t>
  </si>
  <si>
    <t>WMX Zimmer, PL Tyack, MP JohnsonÉ - The Journal of the É, 2005 - asa.scitation.org</t>
  </si>
  <si>
    <t>Roots as a site of hydrogen sulfide uptake in the hydrocarbon seep vestimentiferan Lamellibrachia sp</t>
  </si>
  <si>
    <t>Julian D, Gaill F, Wood E, Arp AJ, Fisher CR</t>
  </si>
  <si>
    <t>D Julian, F Gaill, E Wood, AJ ArpÉ - Journal of É, 1999 - journals.biologists.com</t>
  </si>
  <si>
    <t>A paradox resolved: sulfide acquisition by roots of seep tubeworms sustains net chemoautotrophy</t>
  </si>
  <si>
    <t>Freytag JK, Girguis PR, Bergquist DC, Andras JP, Childress JJ, Fisher CR</t>
  </si>
  <si>
    <t>JK Freytag, PR Girguis, DC BergquistÉ - Proceedings of the É, 2001 - National Acad Sciences</t>
  </si>
  <si>
    <t>A coupled physical-biological model of the northern Gulf of Mexico shelf: model description, validation and analysis of phytoplankton variability</t>
  </si>
  <si>
    <t>Fennel K, Hetland R, Geng Y, DiMarco SF</t>
  </si>
  <si>
    <t>A coupled physical-biological model of the Northern Gulf of Mexico shelf: model description, validation and analysis of phytoplankton variability</t>
  </si>
  <si>
    <t>K Fennel, R Hetland, Y Feng, S DiMarco - Biogeosciences, 2011 - bg.copernicus.org</t>
  </si>
  <si>
    <t>Interpretation of coastal HF radar-derived surface currents with high-resolution drifter data</t>
  </si>
  <si>
    <t>Ohlmann JC, White P, Washburn L, Emery BM, Terrill E, Otero M</t>
  </si>
  <si>
    <t>Interpretation of coastal HF radarÐderived surface currents with high-resolution drifter data</t>
  </si>
  <si>
    <t>C Ohlmann, P White, L WashburnÉ - É of Atmospheric and É, 2007 - journals.ametsoc.org</t>
  </si>
  <si>
    <t>Thermogenic vent gas and gas hydrate in the Gulf of Mexico slope: is gas hydrate decomposition significant?</t>
  </si>
  <si>
    <t>Sassen R, Sweet ST, Milkov AV, DeFreita DA, Kennicutt MC</t>
  </si>
  <si>
    <t>Thermogenic vent gas and gas hydrate in the Gulf of Mexico slope: Is gas hydrate decomposition significant?</t>
  </si>
  <si>
    <t>R Sassen, ST Sweet, AV Milkov, DA DeFreitasÉ - É, 2001 - pubs.geoscienceworld.org</t>
  </si>
  <si>
    <t>Use of chemosynthetic biomass by large, mobile, benthic predators in the Gulf of Mexico</t>
  </si>
  <si>
    <t>MacAvoy SE, Carney RS, Fisher CR, Macko SA</t>
  </si>
  <si>
    <t>SE MacAvoy, RS Carney, CR FisherÉ - Marine Ecology Progress É, 2002 - int-res.com</t>
  </si>
  <si>
    <t>Patterns of coastal eddy circulation and abundance of pelagic juvenile fish in the Santa Barbara Channel, California, USA</t>
  </si>
  <si>
    <t>Nishimoto MM, Washburn L</t>
  </si>
  <si>
    <t>MM Nishimoto, L Washburn - Marine Ecology Progress Series, 2002 - int-res.com</t>
  </si>
  <si>
    <t>Longevity record for deep-sea invertebrate</t>
  </si>
  <si>
    <t>Bergquist DC, Williams FM, Fisher CR</t>
  </si>
  <si>
    <t>DC Bergquist, FM Williams, CR Fisher - Nature, 2000 - nature.com</t>
  </si>
  <si>
    <t>Satellite tracking of beluga whales in the central Arctic Ocean</t>
  </si>
  <si>
    <t>Suydam RS, Lowry FL, Frost KJ</t>
  </si>
  <si>
    <t>Satellite tracking of eastern Chukchi Sea beluga whales into the Arctic Ocean</t>
  </si>
  <si>
    <t>RS Suydam, LF Lowry, KJ Frost, GM O'Corry-CroweÉ - Arctic, 2001 - JSTOR</t>
  </si>
  <si>
    <t>Spatial patterns of growth in the mussel, Mytilus californianus, across a major oceanographic and biogeographic boundary at Point Conception, California, USA</t>
  </si>
  <si>
    <t>Blanchette CA, Helmuth B, Gaines SD</t>
  </si>
  <si>
    <t>CA Blanchette, B Helmuth, SD Gaines - Journal of Experimental Marine É, 2007 - Elsevier</t>
  </si>
  <si>
    <t>Suydam RS, Lowry LF, Frost KJ, O'Corry-Crowe GM, Pikok D Jr</t>
  </si>
  <si>
    <t>Multiplex social ecological network analysis reveals how social changes affect community robustness more than resource depletion</t>
  </si>
  <si>
    <t>Baggio JA, BurnSilver SB, Arenas A, Magdanz J, Kofinas G, De Domenico M</t>
  </si>
  <si>
    <t>JA Baggio, SB BurnSilver, A ArenasÉ - Proceedings of the É, 2016 - National Acad Sciences</t>
  </si>
  <si>
    <t>Deep eddy energy and topographic Rossby waves in the Gulf of Mexico</t>
  </si>
  <si>
    <t>Oey LY, Lee HC</t>
  </si>
  <si>
    <t>LY Oey, HC Lee - Journal of physical Oceanography, 2002 - journals.ametsoc.org</t>
  </si>
  <si>
    <t>Circulation over the continental shelf in the northern Gulf of Mexico</t>
  </si>
  <si>
    <t>Ohlmann JC, Niiler PP</t>
  </si>
  <si>
    <t>JC Ohlmann, PP Niiler - Progress in oceanography, 2005 - Elsevier</t>
  </si>
  <si>
    <t>Detecting ecological impacts caused by human activities</t>
  </si>
  <si>
    <t>Osenberg CW, Schmitt RJ</t>
  </si>
  <si>
    <t>CW Osenberg, RJ Schmitt - Detecting ecological impacts, 1996 - Elsevier</t>
  </si>
  <si>
    <t>On ocean and sea ice modes of variability in the Bering Sea</t>
  </si>
  <si>
    <t>Danielson S, Curchitser E, Hedstrom K, Weingartner T, Stabeno P</t>
  </si>
  <si>
    <t>S Danielson, E Curchitser, K HedstromÉ - Journal of É, 2011 - Wiley Online Library</t>
  </si>
  <si>
    <t>Effects of exposure to pile driving sounds on the lake sturgeon Nile tilapia and hogchoker</t>
  </si>
  <si>
    <t>Halvorsen MB, Casper BM, Matthews F, Carlson TJ, Popper AN</t>
  </si>
  <si>
    <t>Effects of exposure to pile-driving sounds on the lake sturgeon, Nile tilapia and hogchoker</t>
  </si>
  <si>
    <t>MB Halvorsen, BM CasperÉ - É of the Royal É, 2012 - royalsocietypublishing.org</t>
  </si>
  <si>
    <t>Effects of sea ice extent and food availability on spatial and temporal distribution of polar bears during the fall open-water period in the southern Beaufort Sea</t>
  </si>
  <si>
    <t>Schliebe S, Rode KD, Gleason JS, Wilder J, Proffitt K, Evans TJ, Miller S</t>
  </si>
  <si>
    <t>Effects of sea ice extent and food availability on spatial and temporal distribution of polar bears during the fall open-water period in the Southern Beaufort Sea</t>
  </si>
  <si>
    <t>S Schliebe, KD Rode, JS Gleason, J Wilder, K ProffittÉ - Polar Biology, 2008 - Springer</t>
  </si>
  <si>
    <t>Halvorsen, Michele B.; Casper, Brandon M.; Matthews, Frazer; Carlson, Thomas J.; Popper, Arthur N.</t>
  </si>
  <si>
    <t>The Chukchi slope current</t>
  </si>
  <si>
    <t>Corlett WB, Pickart RS</t>
  </si>
  <si>
    <t>WB Corlett, RS Pickart - Progress in Oceanography, 2017 - Elsevier</t>
  </si>
  <si>
    <t>Cold-seep carbonates of the middle and lower continental slope, northern Gulf of Mexico</t>
  </si>
  <si>
    <t>Roberts HH, Feng D, Joye SB</t>
  </si>
  <si>
    <t>HH Roberts, D Feng, SB Joye - Deep sea research part II: Topical Studies in É, 2010 - Elsevier</t>
  </si>
  <si>
    <t>Recent declines of black abalone Haliotis cracherodii on the mainland coast of central California</t>
  </si>
  <si>
    <t>Altstatt JM, Ambrose RF, Engle JM, Haaker PL, Lafferty KD, Raimondi PT</t>
  </si>
  <si>
    <t>JM Altstatt, RF Ambrose, JM Engle, PL HaakerÉ - Marine Ecology É, 1996 - int-res.com</t>
  </si>
  <si>
    <t>Oil and gas surveys and extraction; Oil-spill</t>
  </si>
  <si>
    <t>The dose-response relationship between No. 2 fuel oil and the growth of the salt marsh grass, Spartina alterniflora</t>
  </si>
  <si>
    <t>Lin Q, Mendelssohn IA, Suidan MT, Lee K, Venosa AD</t>
  </si>
  <si>
    <t>Q Lin, IA Mendelssohn, MT Suidan, K LeeÉ - Marine Pollution É, 2002 - Elsevier</t>
  </si>
  <si>
    <t>Coastal pollution hazards in southern California observed by SAR imagery: stormwater plumes, wastewater plumes, and natural hydrocarbon seeps</t>
  </si>
  <si>
    <t>DiGiacomo PM, Washburn L, Holt B, Jones BH</t>
  </si>
  <si>
    <t>PM DiGiacomo, L Washburn, B Holt, BH Jones - Marine Pollution Bulletin, 2004 - Elsevier</t>
  </si>
  <si>
    <t>Rethinking ecological inference: density dependence in reef fishes</t>
  </si>
  <si>
    <t>Osenberg CW, St Mary CM, Schmitt RJ, Holbrook SJ, Chesson P, Byrne B</t>
  </si>
  <si>
    <t>CW Osenberg, CM St. Mary, RJ SchmittÉ - Ecology É, 2002 - Wiley Online Library</t>
  </si>
  <si>
    <t>West Florida shelf response to local wind forcing: April 1998</t>
  </si>
  <si>
    <t>Weisberg, Robert H.; Li, Zhenjiang; Muller?Karger, Frank</t>
  </si>
  <si>
    <t>RH Weisberg, Z LiÉ - Journal of Geophysical É, 2001 - Wiley Online Library</t>
  </si>
  <si>
    <t>Demersal fish assemblages of the northeastern Chukchi Sea, Alaska</t>
  </si>
  <si>
    <t>Barber WE, Smith RL, Vallarino M, Meyer RM</t>
  </si>
  <si>
    <t>WE Barber, RL Smith, M Vallarino, RM Meyer - Fishery Bulletin, 1997 - pubs.er.usgs.gov</t>
  </si>
  <si>
    <t>A new type of cobalt-deposited titanate nanotubes for enhanced photocatalytic degradation of phenanthrene</t>
  </si>
  <si>
    <t>Zhao X, Cai Z, Wang T, OÕReilly SE, Liu W, Zhao D</t>
  </si>
  <si>
    <t>X Zhao, Z Cai, T Wang, SE O'Reilly, W LiuÉ - Applied Catalysis B É, 2016 - Elsevier</t>
  </si>
  <si>
    <t>Seasonal and spatial variation in the abundance and size distribution of fishes associated with a petroleum platform in the northern Gulf of Mexico</t>
  </si>
  <si>
    <t>Stanley DR, Wilson CA</t>
  </si>
  <si>
    <t>DR Stanley, CA Wilson - Canadian Journal of Fisheries and É, 1997 - cdnsciencepub.com</t>
  </si>
  <si>
    <t>Climatology of ocean features in the Gulf of Mexico using satellite remote sensing data</t>
  </si>
  <si>
    <t>Vukovich FM</t>
  </si>
  <si>
    <t>FM Vukovich - Journal of Physical Oceanography, 2007 - journals.ametsoc.org</t>
  </si>
  <si>
    <t>Hydrographic variability over the northeastern Chukchi Sea shelf in summer-fall 2008Ð2010</t>
  </si>
  <si>
    <t>Weingartner T, Dobbins E, Danielson S, Winsor P, Potter R, Statscewich H</t>
  </si>
  <si>
    <t>T Weingartner, E Dobbins, S DanielsonÉ - Continental Shelf É, 2013 - Elsevier</t>
  </si>
  <si>
    <t>The potential vorticity flux through the Yucatan Channel and the loop current in the Gulf of Mexico</t>
  </si>
  <si>
    <t>Candela J, Sheinbaum J, Ochoa J, Bedan A, Leben R</t>
  </si>
  <si>
    <t>The potential vorticity flux through the Yucatan Channel and the Loop Current in the Gulf of Mexico</t>
  </si>
  <si>
    <t>J Candela, J Sheinbaum, J OchoaÉ - Geophysical É, 2002 - Wiley Online Library</t>
  </si>
  <si>
    <t>A decade of environmental change in the Pacific Arctic region</t>
  </si>
  <si>
    <t>Wood KR, Bond NA, Danielson SL, Overland JE, Salo SA, Stabeno P, Whitefield J</t>
  </si>
  <si>
    <t>KR Wood, NA Bond, SL Danielson, JE OverlandÉ - Progress in É, 2015 - Elsevier</t>
  </si>
  <si>
    <t>Coupling primary production and terrestrial runoff to ocean acidification and carbonate mineral suppression in the eastern Bering Sea</t>
  </si>
  <si>
    <t>Mathis JT, Cross JN, Bates NR</t>
  </si>
  <si>
    <t>JT Mathis, JN Cross, NR Bates - É Research: Oceans, 2011 - Wiley Online Library</t>
  </si>
  <si>
    <t>Climate Change</t>
  </si>
  <si>
    <t>Human disturbances of denning polar bears in Alaska</t>
  </si>
  <si>
    <t>Amstrup SC</t>
  </si>
  <si>
    <t>SC Amstrup - Arctic, 1993 - JSTOR</t>
  </si>
  <si>
    <t>Aspects of the ecology of the deep-water fauna of the Gulf of Mexico</t>
  </si>
  <si>
    <t>Pequegnat WE, Gallaway BJ, Pequegnat LH</t>
  </si>
  <si>
    <t>WE Pequegnat, BJ GallawayÉ - American Zoologist, 1990 - academic.oup.com</t>
  </si>
  <si>
    <t>An upwelling case study on FloridaÕs west coast</t>
  </si>
  <si>
    <t>Weisberg RH, Black B, Li Z</t>
  </si>
  <si>
    <t>An upwelling case study on Florida's west coast</t>
  </si>
  <si>
    <t>RH Weisberg, BD Black, Z Li - Journal of Geophysical É, 2000 - Wiley Online Library</t>
  </si>
  <si>
    <t>Optical measurement of bubbles: systemâ design and application</t>
  </si>
  <si>
    <t>Leifer I, De Leeuw G, Cohen LH</t>
  </si>
  <si>
    <t>Optical measurement of bubbles: system design and application</t>
  </si>
  <si>
    <t>I Leifer, G De Leeuw, LH Cohen - Journal of atmospheric and É, 2003 - journals.ametsoc.org</t>
  </si>
  <si>
    <t>Weisberg, Robert H.; Black, Bryan D.; Li, Zhenjiang</t>
  </si>
  <si>
    <t>Observations of high speed deep currents in the northern Gulf of Mexico</t>
  </si>
  <si>
    <t>Hamilton P, Lugo-Fern‡ndez A</t>
  </si>
  <si>
    <t>P Hamilton, A Lugo?Fernandez - Geophysical Research Letters, 2001 - Wiley Online Library</t>
  </si>
  <si>
    <t>Methane ice worms: Hesiocaeca methanicola colonizing fossil fuel reserves</t>
  </si>
  <si>
    <t>Fisher CR, MacDonald IR, Sassen R, Young CM, Macko S, Hourdez S, Carney R, Joy S, McMullin E</t>
  </si>
  <si>
    <t>Methane Ice Worms: Hesiocaeca methanicola Colonizing Fossil Fuel Reserves</t>
  </si>
  <si>
    <t>CR Fisher, IR MacDonald, R Sassen, CM YoungÉ - É, 2000 - Springer</t>
  </si>
  <si>
    <t>How fast is landfast sea ice? A study of the attachment and detachment of nearshore ice at Barrow, Alaska</t>
  </si>
  <si>
    <t>Mahoney AR, Eicken H, Shapiro L</t>
  </si>
  <si>
    <t>A Mahoney, H Eicken, L Shapiro - Cold Regions Science and Technology, 2007 - Elsevier</t>
  </si>
  <si>
    <t>Aircraft sound and disturbance to bowhead and beluga whales during spring migration in the Alaska Beaufort Sea</t>
  </si>
  <si>
    <t>Patenaude NJ, Richardson WJ, Smultea MA, Koski WR, Miller GW, WŸrsig B, Greene JCR</t>
  </si>
  <si>
    <t>Aircraft sound and disturbance to bowhead and beluga whales during spring migration in the Alaskan Beaufort Sea</t>
  </si>
  <si>
    <t>NJ Patenaude, WJ RichardsonÉ - Marine Mammal É, 2002 - Wiley Online Library</t>
  </si>
  <si>
    <t>Human visitation and the frequency and potential effects of collecting on rocky intertidal populations in southern California marine reserves</t>
  </si>
  <si>
    <t>Murray SN, Denis TG, Kido JS, Smith JR</t>
  </si>
  <si>
    <t>SN Murray, TG Denis, JS Kido, JR Smith - Reports of California É, 1999 - calcofi.com</t>
  </si>
  <si>
    <t>The other side of the NIMBY syndrome</t>
  </si>
  <si>
    <t>Smith ERAN, Marquez M</t>
  </si>
  <si>
    <t>ERAN Smith, M Marquez - Society &amp; Natural Resources, 2000 - Taylor &amp; Francis</t>
  </si>
  <si>
    <t>Variation in the density and species composition of fishes associated with three petroleum platforms using dual beam hydroacoustics</t>
  </si>
  <si>
    <t>DR Stanley, CA Wilson - Fisheries Research, 2000 - Elsevier</t>
  </si>
  <si>
    <t>Shorebird use of an exposed sandy beach in southern California</t>
  </si>
  <si>
    <t>Hubbard DM, Dugan JE</t>
  </si>
  <si>
    <t>DM Hubbard, JE Dugan - Estuarine, Coastal and Shelf Science, 2003 - Elsevier</t>
  </si>
  <si>
    <t>Fall and winter movements of bowhead whales (Balaena mysticetus) in the Chukchi Sea and within a potential petroleum development area</t>
  </si>
  <si>
    <t>Quakenbush LT, Citta JJ, George JC, Small RJ, Heide-J¿rgensen MP</t>
  </si>
  <si>
    <t>LT Quakenbush, JJ Citta, JC George, RJ SmallÉ - Arctic, 2010 - JSTOR</t>
  </si>
  <si>
    <t>Are Mixed Economies Persistent or Transitional? Evidence Using Social Networks from Arctic Alaska</t>
  </si>
  <si>
    <t>BurnSilver SB, Magdanz J, Stotts R, Berman M, Kofinas G</t>
  </si>
  <si>
    <t>Are mixed economies persistent or transitional? Evidence using social networks from Arctic Alaska</t>
  </si>
  <si>
    <t>S BurnSilver, J Magdanz, R StottsÉ - American É, 2016 - Wiley Online Library</t>
  </si>
  <si>
    <t>Analysis of the relationship between sediment composition and benthic community structure in coastal deposits: implications for marine aggregate dredging</t>
  </si>
  <si>
    <t>Seiderer LJ, Newell RC</t>
  </si>
  <si>
    <t>Analysis of the relationship between sediment composition and benthic community structure in coastal deposits: Implications for marine aggregate dredging</t>
  </si>
  <si>
    <t>LJ Seiderer, RC Newell - ICES Journal of Marine Science, 1999 - academic.oup.com</t>
  </si>
  <si>
    <t>Potential use of offshore marine structures in rebuilding an overfished rockfish species, bocaccio (Sebastes paucispinis)</t>
  </si>
  <si>
    <t>Love MS, Schroeder DM, Lenarz WH, MacCall A, Scarborough Bull A, Thorsteinson L</t>
  </si>
  <si>
    <t>MS Love, DM Schroeder, W Lenarz, A MacCall, AS BullÉ - 2006 - aquadocs.org</t>
  </si>
  <si>
    <t>Ecological characteristics of core-use areas used by BeringÐChukchiÐBeaufort (BCB) bowhead whales, 2006Ð2012</t>
  </si>
  <si>
    <t>Citta JJ, Quakenbush LT, Okkonen SR, Druckenmiller ME, Maslowski W, Clement-Kinney J, George JC, Brower H, Small RJ, Ashjian CJ, Harwood LA, Heide-J¿rgensen MP</t>
  </si>
  <si>
    <t>JJ Citta, LT Quakenbush, SR OkkonenÉ - Progress in É, 2015 - Elsevier</t>
  </si>
  <si>
    <t>Cold seeps and associated communities of the Gulf of Mexico</t>
  </si>
  <si>
    <t>Fisher C, Roberts H, Cordes E, Bernard B</t>
  </si>
  <si>
    <t>C FiShER, H Roberts, E Cordes, B Bernard - Oceanography, 2007 - JSTOR</t>
  </si>
  <si>
    <t>Seasonal cycles in two regimes of Arctic climate</t>
  </si>
  <si>
    <t>Polyakov IV, Proshutinsky AY, Johnson M</t>
  </si>
  <si>
    <t>IV Polyakov, AY ProshutinskyÉ - Journal of Geophysical É, 1999 - Wiley Online Library</t>
  </si>
  <si>
    <t>Location and areal extent of polynyas in the Bering and Chukchi Seas</t>
  </si>
  <si>
    <t>Stringer WJ, Groves JE</t>
  </si>
  <si>
    <t>WJ Stringer, JE Groves - Arctic, 1991 - JSTOR</t>
  </si>
  <si>
    <t>Eddy energy and shelf interactions in the Gulf of Mexico</t>
  </si>
  <si>
    <t>Ohlmann JC, Niiler PP, Fox CA, Leben RR</t>
  </si>
  <si>
    <t>JC Ohlmann, PP Niiler, CA FoxÉ - Journal of Geophysical É, 2001 - Wiley Online Library</t>
  </si>
  <si>
    <t>Combining data from a multisensor tag and passive sonar to determine the diving behavior of a sperm whale (Physeter macrocephalus)</t>
  </si>
  <si>
    <t>Zimmer WM, Johnson MP, D'Amico A, Tyack PL</t>
  </si>
  <si>
    <t>WMX Zimmer, MP Johnson, A D'AmicoÉ - IEEE Journal of É, 2003 - ieeexplore.ieee.org</t>
  </si>
  <si>
    <t>Causes of mortality in California sea otters during periods of population growth and decline</t>
  </si>
  <si>
    <t>Estes JA, Hatfield BB, Ralls K, Ames J</t>
  </si>
  <si>
    <t>JA Estes, BB Hatfield, K RallsÉ - Marine Mammal Science, 2003 - Wiley Online Library</t>
  </si>
  <si>
    <t>Fluxes, fins, and feathers: Relationships among the Bering, Chukchi, and Beaufort Seas in a time of climate change.</t>
  </si>
  <si>
    <t>Sigler MF, Renner M, Danielson SL, Eisner LB, Lauth RR, Kuletz KJ, Logerwell EA, Hunt GL.</t>
  </si>
  <si>
    <t>Fluxes, fins, and feathers: relationships among the Bering, Chukchi, and Beaufort Seas in a time of climate change</t>
  </si>
  <si>
    <t>MCF Sigler, M Renner, SL Danielson, LB EisnerÉ - Oceanography, 2011 - JSTOR</t>
  </si>
  <si>
    <t>The variability of currents in the Yucatan Channel: analysis of results from a numerical ocean model</t>
  </si>
  <si>
    <t>Ezer T, Oey LY, Lee HC, Sturges W</t>
  </si>
  <si>
    <t>The variability of currents in the Yucatan Channel: Analysis of results from a numerical ocean model</t>
  </si>
  <si>
    <t>T Ezer, LY Oey, HC LeeÉ - Journal of Geophysical É, 2003 - Wiley Online Library</t>
  </si>
  <si>
    <t>Southern sea otter as a sentinel of marine ecosystem health</t>
  </si>
  <si>
    <t>Jessup DA, Miller M, Ames J, Harris M, Kreuder C, Conrad PA, Mazet JA</t>
  </si>
  <si>
    <t>DA Jessup, M Miller, J Ames, M Harris, C KreuderÉ - EcoHealth, 2004 - Springer</t>
  </si>
  <si>
    <t>Evaluation of an indirect fluorescent antibody test (IFAT) for demonstration of antibodies to Toxoplasma gondii in the sea otter (Enhydra lutris)</t>
  </si>
  <si>
    <t>Miller MA, Gardner IA, Packham A, Mazet JK, Hanni KD, Jessup D, Estes R, Dodd JE, Barr BC, Lowenstine LJ, et al</t>
  </si>
  <si>
    <t>MA Miller, IA Gardner, A PackhamÉ - Journal of É, 2002 - meridian.allenpress.com</t>
  </si>
  <si>
    <t>Differential reproductive responses to fluctuating resources in two seaweeds with different reproductive stratagies</t>
  </si>
  <si>
    <t>Reed D, Ebeling AW, Anderson TW, Anghera M</t>
  </si>
  <si>
    <t>Differential reproductive responses to fluctuating resources in two seaweeds with different reproductive strategies</t>
  </si>
  <si>
    <t>DC Reed, AW Ebeling, TW Anderson, M Anghera - Ecology, 1996 - Wiley Online Library</t>
  </si>
  <si>
    <t>Oil Spill</t>
  </si>
  <si>
    <t>Linking framework geology and nearshore morphology: correlation of paleo-channels with shore-oblique sandbars and gravel outcrops</t>
  </si>
  <si>
    <t>Browder AG, McNinch JE</t>
  </si>
  <si>
    <t>Linking framework geology and nearshore morphology: Correlation of paleo-channels with shore-oblique sandbars and gravel outcrops</t>
  </si>
  <si>
    <t>AG Browder, JE McNinch - Marine Geology, 2006 - Elsevier</t>
  </si>
  <si>
    <t>Beluga whale and spotted seal use of a coastal lagoon system in the northeastern Chukchi Sea</t>
  </si>
  <si>
    <t>Frost KJ, Lowry LF, Carroll G</t>
  </si>
  <si>
    <t>KJ Frost, LF Lowry, G Carroll - Arctic, 1993 - JSTOR</t>
  </si>
  <si>
    <t>Accumulating trouble: complex organization, a culture of silence, and a secret spill</t>
  </si>
  <si>
    <t>Beamish TD</t>
  </si>
  <si>
    <t>Accumulating trouble: Complex organization, a culture of silence, and a secret spill</t>
  </si>
  <si>
    <t>TD Beamish - Social Problems, 2000 - academic.oup.com</t>
  </si>
  <si>
    <t>The role of reproductive synchrony in the colonization of potential of kelp</t>
  </si>
  <si>
    <t>Reed DC, Anderson TW, Ebeling AW, Anghera M</t>
  </si>
  <si>
    <t>The role of reproductive synchrony in the colonization potential of kelp</t>
  </si>
  <si>
    <t>DC Reed, TW Anderson, AW Ebeling, M Anghera - Ecology, 1997 - Wiley Online Library</t>
  </si>
  <si>
    <t>Climate states and variability of Arctic ice and water dynamics during 1946-1997</t>
  </si>
  <si>
    <t>Proshutinsky AY, Polyakov IV, Johnson MA</t>
  </si>
  <si>
    <t>Climate states and variability of Arctic ice and water dynamics during 1946Ð1997</t>
  </si>
  <si>
    <t>AY Proshutinsky, IV Polyakov, MA Johnson - Polar Research, 1999 - Taylor &amp; Francis</t>
  </si>
  <si>
    <t>Tides on the west Florida shelf</t>
  </si>
  <si>
    <t>He R, Weisberg RH</t>
  </si>
  <si>
    <t>R He, RH Weisberg - Journal of Physical Oceanography, 2002 - journals.ametsoc.org</t>
  </si>
  <si>
    <t>Modifications of the local environment by natural marine hydrocarbon seeps</t>
  </si>
  <si>
    <t>Leifer I, Clark J, Chen RF</t>
  </si>
  <si>
    <t>I Leifer, JF Clark, RF Chen - Geophysical Research Letters, 2000 - Wiley Online Library</t>
  </si>
  <si>
    <t>The Northwest Passage opens for bowhead whales</t>
  </si>
  <si>
    <t>Heide-J¿rgensen MP, Laidre KL, Quakenbush LT, Citta JJ</t>
  </si>
  <si>
    <t>MP Heide-J¿rgensen, KL LaidreÉ - Biology É, 2012 - royalsocietypublishing.org</t>
  </si>
  <si>
    <t>First results using light level geolocators to track red knots in the western hemisphere show rapid and long intercontinental flights and new details of migration pathways</t>
  </si>
  <si>
    <t>Niles LJ, Burger J, Porter RR, Dey AD, Minton CDT, Gonzalez PM, Baker AJ, Fox JW, Gordon C</t>
  </si>
  <si>
    <t>First results using light level geolocators to track Red Knots in the Western Hemisphere show rapid and long intercontinental flights and new details of migration É</t>
  </si>
  <si>
    <t>LJ Niles, J Burger, RR Porter, AD DeyÉ - Wader Study Group É, 2010 - researchgate.net</t>
  </si>
  <si>
    <t>Renewable energy development, wind</t>
  </si>
  <si>
    <t>Absence of cospeciation in deep-sea vestimentiferan tubeworms and their bacterial endosymbionts</t>
  </si>
  <si>
    <t>Nelson K, Fisher CR</t>
  </si>
  <si>
    <t>Absence of cospeciation in deep-sea vestimentiferan tube worms and their bacterial endosymbionts</t>
  </si>
  <si>
    <t>K Nelson, CR Fisher - Symbiosis, 2000 - dalspace.library.dal.ca</t>
  </si>
  <si>
    <t>The ventilation of the Ddeep Gulf of Mexico</t>
  </si>
  <si>
    <t>Rivas D, Badan A, Ochoa J</t>
  </si>
  <si>
    <t>The ventilation of the deep Gulf of Mexico</t>
  </si>
  <si>
    <t>D Rivas, A Badan, J Ochoa - Journal of physical É, 2005 - journals.ametsoc.org</t>
  </si>
  <si>
    <t>Phylogeography of supralittoral rocky intertidal Ligia isopods in the Pacific region from central California to central Mexico</t>
  </si>
  <si>
    <t>Hurtado LA, Mateos M, Santamaria CA</t>
  </si>
  <si>
    <t>Phylogeography of Supralittoral Rocky Intertidal Ligia Isopods in the Pacific Region from Central California to Central Mexico</t>
  </si>
  <si>
    <t>LA Hurtado, M Mateos, CA Santamaria - PLoS One, 2010 - journals.plos.org</t>
  </si>
  <si>
    <t>Future Climate of the Bering and Chukchi Seas Projected by Global Climate Models</t>
  </si>
  <si>
    <t>Wang M, Overland JE, Stabeno PJ</t>
  </si>
  <si>
    <t>Future climate of the Bering and Chukchi Seas projected by global climate models</t>
  </si>
  <si>
    <t>M Wang, JE Overland, P Stabeno - Deep Sea Research Part II: Topical É, 2012 - Elsevier</t>
  </si>
  <si>
    <t>Reproduction on the edge: large-scale patterns of individual performance in a marine invertebrate</t>
  </si>
  <si>
    <t>Lester SE, Gaines SD, Kinlan BP</t>
  </si>
  <si>
    <t>Reproduction on the edge: large?scale patterns of individual performance in a marine invertebrate</t>
  </si>
  <si>
    <t>SE Lester, SD Gaines, BP Kinlan - Ecology, 2007 - Wiley Online Library</t>
  </si>
  <si>
    <t>Lagrangian circulation and forbidden zone on the West Florida Shelf</t>
  </si>
  <si>
    <t>Yang, Huijun; Weisberg, Robert H.; Niiler, Pearn P.; Sturges, W.; Johnson, W.</t>
  </si>
  <si>
    <t>H Yang, RH Weisberg, PP Niiler, W SturgesÉ - Continental Shelf É, 1999 - Elsevier</t>
  </si>
  <si>
    <t>An OGCM with movable landÐsea boundaries</t>
  </si>
  <si>
    <t>Oey LY</t>
  </si>
  <si>
    <t>LY Oey - Ocean modelling, 2006 - Elsevier</t>
  </si>
  <si>
    <t>Fish communities across a spectrum of habitats in the western Beaufort Sea and Chukchi Sea</t>
  </si>
  <si>
    <t>Logerwell E, Busby M, Carothers C, Cotton S, Duffy-Anderson J, Farley E, Goddard P, Heintz R, Holladay B, Horne J, Johnson S, Lauth B, Moulton L, Neff D, Norcross B, Parker-Stetter S, Seigle J, Sformo T</t>
  </si>
  <si>
    <t>E Logerwell, M Busby, C Carothers, S CottonÉ - Progress in É, 2015 - Elsevier</t>
  </si>
  <si>
    <t>Biogeochemical signatures and microbial activity of different cold-seep habitats along the Gulf of Mexico</t>
  </si>
  <si>
    <t>Joye SB, Bowles MW, Samarkin VA, Hunter KS, Niemann H</t>
  </si>
  <si>
    <t>Biogeochemical signatures and microbial activity of different cold-seep habitats along the Gulf of Mexico deep slope</t>
  </si>
  <si>
    <t>SB Joye, MW Bowles, VA Samarkin, KS HunterÉ - Deep Sea Research É, 2010 - Elsevier</t>
  </si>
  <si>
    <t>A loop current-induced jet along the edge of the west Florida shelf</t>
  </si>
  <si>
    <t>Hetland RD, Hsueh Y, Leben RR, Niiler PP</t>
  </si>
  <si>
    <t>A loop current?induced jet along the edge of the West Florida Shelf</t>
  </si>
  <si>
    <t>RD Hetland, Y Hsueh, RR LebenÉ - Geophysical Research É, 1999 - Wiley Online Library</t>
  </si>
  <si>
    <t>Stoichiometric food quality and herbivore dynamics</t>
  </si>
  <si>
    <t>Muller EB, Nisbet RM, Kooijman SALM, Elser JJ, McCauley E</t>
  </si>
  <si>
    <t>EB Muller, RM Nisbet, SALM Kooijman, JJ ElserÉ - Ecology É, 2001 - Wiley Online Library</t>
  </si>
  <si>
    <t>Factors affecting the observed densities of ringed seals, Phoca hispida, in the Alaskan Beaufort Sea, 1996-99</t>
  </si>
  <si>
    <t>Frost KJ, Lowry LF, Pendleton G, Nute HR</t>
  </si>
  <si>
    <t>KJ Frost, LF Lowry, G Pendleton, HR Nute - Arctic, 2004 - JSTOR</t>
  </si>
  <si>
    <t>Recruitment failure and shifts in community structure following mass mortality limit recovery prospects of black abalone</t>
  </si>
  <si>
    <t>Miner CM, Altstatt JM, Raimondi PT, Minchinton TE</t>
  </si>
  <si>
    <t>CM Miner, JM Altstatt, PT RaimondiÉ - É Ecology Progress Series, 2006 - int-res.com</t>
  </si>
  <si>
    <t>Effects of Oil and Dispersant on Formation of Marine Oil Snow and Transport of Oil Hydrocarbons</t>
  </si>
  <si>
    <t>Fu J, Gong Y, Zhao X, OÕReilly SE, Zhao D</t>
  </si>
  <si>
    <t>Effects of oil and dispersant on formation of marine oil snow and transport of oil hydrocarbons</t>
  </si>
  <si>
    <t>J Fu, Y Gong, X Zhao, SE O'reillyÉ - Environmental Science &amp; É, 2014 - ACS Publications</t>
  </si>
  <si>
    <t>Coral communities as indicators of ecosystem-level impacts of the Deepwater Horizon spill</t>
  </si>
  <si>
    <t>Fisher CR, Demopoulos AWJ, Cordes EE, Baums IB, White HK, Bourque JR</t>
  </si>
  <si>
    <t>Coral Communities as Indicators of Ecosystem-Level Impacts of the Deepwater Horizon Spill</t>
  </si>
  <si>
    <t>CR Fisher, AWJ Demopoulos, EE CordesÉ - Bioscience, 2014 - academic.oup.com</t>
  </si>
  <si>
    <t>Observations of mortality associated with extended open-water swimming by polar bears in the Alaskan Beaufort Sea</t>
  </si>
  <si>
    <t>Monnett C, Gleason JS</t>
  </si>
  <si>
    <t>C Monnett, JS Gleason - Polar Biology, 2006 - Springer</t>
  </si>
  <si>
    <t>Tracking sperm whale (Physeter macrocephalus) dive profiles using a towed passive acoustic array</t>
  </si>
  <si>
    <t>Thode A</t>
  </si>
  <si>
    <t>A Thode - The Journal of the Acoustical Society of America, 2004 - asa.scitation.org</t>
  </si>
  <si>
    <t>The importance of physical and biogenic structure to juvenile fishes on the shallow inner continental shelf</t>
  </si>
  <si>
    <t>Diaz RJ, Cutter GR, Able KW</t>
  </si>
  <si>
    <t>RJ Diaz, GR Cutter, KW Able - Estuaries, 2003 - Springer</t>
  </si>
  <si>
    <t>Sub-mesoscale coastal eddies observed by high frequency radar: a new mechanism for delivering nutrients to kelp forests in the Southern California Bight</t>
  </si>
  <si>
    <t>Bassin CJ, Washburn L, Brzezinski M, McPhee-Shaw E</t>
  </si>
  <si>
    <t>Sub?mesoscale coastal eddies observed by high frequency radar: A new mechanism for delivering nutrients to kelp forests in the Southern California Bight</t>
  </si>
  <si>
    <t>CJ Bassin, L Washburn, M BrzezinskiÉ - Geophysical É, 2005 - Wiley Online Library</t>
  </si>
  <si>
    <t>Spatial and temporal variability in early successional patterns of an invertebrate assemblage on an offshore oil platform</t>
  </si>
  <si>
    <t>Bram, J. B., H. M. Page, and J. E. Dugan</t>
  </si>
  <si>
    <t>Spatial and temporal variability in early successional patterns of an invertebrate assemblage at an offshore oil platform</t>
  </si>
  <si>
    <t>JB Bram, HM Page, JE Dugan - Journal of Experimental Marine Biology É, 2005 - Elsevier</t>
  </si>
  <si>
    <t>Bram JB, Page HM, Dugan JE</t>
  </si>
  <si>
    <t>An exercise in forecasting loop current and eddy frontal positions in the Gulf of Mexico</t>
  </si>
  <si>
    <t>Oey, L.-Y.; Ezer, Tal; Forristall, George; Cooper, C.; DiMarco, Steven; Fan, S.</t>
  </si>
  <si>
    <t>LY Oey, T Ezer, G Forristall, C CooperÉ - Geophysical É, 2005 - Wiley Online Library</t>
  </si>
  <si>
    <t>Continued declines of black abalone along the coast of California: are mass mortalities related to El Ni–o events?</t>
  </si>
  <si>
    <t>Raimondi PT, Wilson MC, Ambrose RF, Engle JM, Minchinton TE</t>
  </si>
  <si>
    <t>PT Raimondi, CM Wilson, RF AmbroseÉ - Marine Ecology É, 2002 - int-res.com</t>
  </si>
  <si>
    <t>Bowhead whale body condition and links to summer sea ice and upwelling in the Beaufort Sea</t>
  </si>
  <si>
    <t>George JC, Druckenmiller ML, Laidre KL, Suydam R, Person B</t>
  </si>
  <si>
    <t>JC George, ML Druckenmiller, KL LaidreÉ - Progress in É, 2015 - Elsevier</t>
  </si>
  <si>
    <t>Burrowing abilities and swash behavior of three crabs Emerita analoga Stimpson Blepharipoda occidentalis Randall and Lepidopa californica Efford (Anomura Hippoidea) of exposed sandy beaches</t>
  </si>
  <si>
    <t>Dugan JE, Hubbard DM, Lastra M</t>
  </si>
  <si>
    <t>Burrowing abilities and swash behavior of three crabs, Emerita analoga Stimpson, Blepharipoda occidentalis Randall, and Lepidopa californica Efford (Anomura É</t>
  </si>
  <si>
    <t>JE Dugan, DM Hubbard, M Lastra - Journal of Experimental Marine Biology É, 2000 - Elsevier</t>
  </si>
  <si>
    <t>Variation in owl limpet Lottia gigantea population structures, growth rates, and gonadal production on southern California rocky shores</t>
  </si>
  <si>
    <t>Kido JS, Murray SN</t>
  </si>
  <si>
    <t>JS Kido, SN Murray - Marine Ecology Progress Series, 2003 - int-res.com</t>
  </si>
  <si>
    <t>Off-axis effects on the multipulse structure of sperm whale usual clicks with implications for sound production</t>
  </si>
  <si>
    <t>Zimmer WM, Madsen PT, Teloni V, Johnson MP, Tyack PL</t>
  </si>
  <si>
    <t>WMX Zimmer, PT Madsen, V TeloniÉ - The Journal of the É, 2005 - asa.scitation.org</t>
  </si>
  <si>
    <t>Arctic dipole and its contribution to sea ice exports from the Arctic Ocean in the 20th century</t>
  </si>
  <si>
    <t>Watanabe E, Wang J, Sumi T, Hasumi H</t>
  </si>
  <si>
    <t>Arctic dipole anomaly and its contribution to sea ice export from the Arctic Ocean in the 20th century</t>
  </si>
  <si>
    <t>E Watanabe, J Wang, A SumiÉ - Geophysical research É, 2006 - Wiley Online Library</t>
  </si>
  <si>
    <t>Mapping the US West Coast surface circulation: a multiyear analysis of high?frequency radar observations</t>
  </si>
  <si>
    <t>Kim SY, Terrill EJ, Cornuelle BD, Jones B, Washburn L, Moline MA, Paduan JD, Garfield N, Largier JL, Crawford G, et al</t>
  </si>
  <si>
    <t>Mapping the US West Coast surface circulation: A multiyear analysis of high?frequency radar observations</t>
  </si>
  <si>
    <t>SY Kim, EJ Terrill, BD CornuelleÉ - Journal of É, 2011 - Wiley Online Library</t>
  </si>
  <si>
    <t>Comparison of models for defining nearshore flatfish nursery areas in Alaskan waters</t>
  </si>
  <si>
    <t>Norcross BL, Blanchard A, Holladay BA</t>
  </si>
  <si>
    <t>BL Norcross, A BlanchardÉ - Fisheries É, 1999 - Wiley Online Library</t>
  </si>
  <si>
    <t>Results and evaluation of a survey to estimate PaciÞc walrus population size, 2006</t>
  </si>
  <si>
    <t>Speckman SG, Chernook VI, Burn DM, Udevitz MS, Kochnev AA, Vasilev A, Jay CV, Lisovsky A, Fischbach AS, Benter RB</t>
  </si>
  <si>
    <t>Results and evaluation of a survey to estimate Pacific walrus population size, 20061</t>
  </si>
  <si>
    <t>SG Speckman, VI Chernook, DM BurnÉ - Marine Mammal É, 2011 - Wiley Online Library</t>
  </si>
  <si>
    <t>Depth and substrate as determinants of distribution of juvenile flathead sole (Hippoglossoides elassodon) and rock sole (Pleuronectes bilineatus), in Kachemak Bay, Alaska</t>
  </si>
  <si>
    <t>Abookire AA, Norcross BL</t>
  </si>
  <si>
    <t>Depth and substrate as determinants of distribution of juvenile flathead sole (Hippoglossoides elassodon) and rock sole (Pleuronectes bilineatus), in Kachemak Bay É</t>
  </si>
  <si>
    <t>AA Abookire, BL Norcross - Journal of Sea Research, 1998 - Elsevier</t>
  </si>
  <si>
    <t>Predator-prey interactions under climate change: the importance of habitat vs body temperature</t>
  </si>
  <si>
    <t>Broitman BR, Szathmary PL, Mislan KAS, Blanchette CA, Helmuth B</t>
  </si>
  <si>
    <t>PredatorÐprey interactions under climate change: the importance of habitat vs body temperature</t>
  </si>
  <si>
    <t>BR Broitman, PL Szathmary, KAS MislanÉ - Oikos, 2009 - Wiley Online Library</t>
  </si>
  <si>
    <t>Climate change and ice breeding pinnipeds</t>
  </si>
  <si>
    <t>Kelly BP</t>
  </si>
  <si>
    <t>BP Kelly - ÒFingerprintsÓ of Climate Change: Adapted Behaviour É, 2001 - Springer</t>
  </si>
  <si>
    <t>Effects of recent decreases in Arctic sea ice on an ice-associated marine bird</t>
  </si>
  <si>
    <t>Divoky GJ, Lukacs PM, Druckenmiller ML</t>
  </si>
  <si>
    <t>Effects of recent decreases in arctic sea ice on an ice-associated marine bird</t>
  </si>
  <si>
    <t>GJ Divoky, PM Lukacs, ML Druckenmiller - Progress in Oceanography, 2015 - Elsevier</t>
  </si>
  <si>
    <t>Hurricane-induced motions and interaction with ocean currents</t>
  </si>
  <si>
    <t>Oey L-Y, Ezer T, Wang D-P, Yin XQ, Fan SJ</t>
  </si>
  <si>
    <t>LY Oey, T Ezer, DP Wang, XQ Yin, SJ Fan - Continental Shelf Research, 2007 - Elsevier</t>
  </si>
  <si>
    <t>Seasonal spatial patterns in seabird and marine mammal distribution in the eastern Chukchi and western Beaufort Seas: Identifying biologically important pelagic areas</t>
  </si>
  <si>
    <t>Kuletz KJ, Ferguson MC, Hurley B, Gall AE, Labunski EA, Morgan TC</t>
  </si>
  <si>
    <t>Seasonal spatial patterns in seabird and marine mammal distribution in the eastern Chukchi and western Beaufort seas: Identifying biologically important pelagic É</t>
  </si>
  <si>
    <t>KJ Kuletz, MC Ferguson, B Hurley, AE GallÉ - Progress in É, 2015 - Elsevier</t>
  </si>
  <si>
    <t>Seasonal spatial patterns in seabird and marine mammal distribution in the eastern Chukchi and western Beaufort seas: Identifying biologically important pelagic areas.</t>
  </si>
  <si>
    <t>Kuletz KJ, Ferguson C, Hurley B, Gall A, Labunski E, Morgan T.</t>
  </si>
  <si>
    <t>A comparison of the fish assemblages associated with an oil/gas pipeline and adjacent seafloor in the Santa Barbara Channel, southern California Bight</t>
  </si>
  <si>
    <t>Love MS, York A</t>
  </si>
  <si>
    <t>A comparison of the fish assemblages associated with an oil/gas pipeline and adjacent seafloor in the Santa Barbara Channel, Southern California Bight</t>
  </si>
  <si>
    <t>MS Love, A York - Bulletin of Marine Science, 2005 - ingentaconnect.com</t>
  </si>
  <si>
    <t>The effects of experimental bait collection and trampling on a Mytilus californianus mussel bed in southern California</t>
  </si>
  <si>
    <t>Smith JR, Murray SN</t>
  </si>
  <si>
    <t>JR Smith, SN Murray - Marine Biology, 2005 - Springer</t>
  </si>
  <si>
    <t>Impacts of reduced sea ice on winter Arctic atmospheric circulation, precipitation, and temperature</t>
  </si>
  <si>
    <t>Higgins ME, Cassano JJ</t>
  </si>
  <si>
    <t>ME Higgins, JJ Cassano - Journal of Geophysical Research É, 2009 - Wiley Online Library</t>
  </si>
  <si>
    <t>Clinical pathology and assessment of pathogen exposure in southern and Alaskan sea otters</t>
  </si>
  <si>
    <t>Hanni KD, Mazet JA, Gulland FM, Estes J, Staedler M, Murray MJ, Miller M, Jessup DA</t>
  </si>
  <si>
    <t>KD Hanni, JAK Mazet, FMD GullandÉ - Journal of Wildlife É, 2003 - meridian.allenpress.com</t>
  </si>
  <si>
    <t>Near-surface currents in DeSoto Canyon (1997-99): comparison of current meters, satellite observation and model simulation</t>
  </si>
  <si>
    <t>Wang D-P, Oey L-Y, Ezer T, Hamilton P</t>
  </si>
  <si>
    <t>Near-surface currents in DeSoto Canyon (1997Ð99): Comparison of current meters, satellite observation, and model simulation</t>
  </si>
  <si>
    <t>DP Wang, LY Oey, T EzerÉ - Journal of physical É, 2003 - journals.ametsoc.org</t>
  </si>
  <si>
    <t>Near-surface currents in DeSoto Canyon (1997-99): comparison of current meters, satellite observation, and model simulation</t>
  </si>
  <si>
    <t>Controls of the landfast ice-ocean ecosystem offshore Barrow, Alaska</t>
  </si>
  <si>
    <t>Jin M, Deal CJ, Wang J, Shin K, Tanaka N, Whitledge TE, Lee SH, Gradinger RR</t>
  </si>
  <si>
    <t>Controls of the landfast iceÐocean ecosystem offshore Barrow, Alaska</t>
  </si>
  <si>
    <t>M Jin, CJ Deal, J Wang, KH Shin, N TanakaÉ - Annals of É, 2006 - cambridge.org</t>
  </si>
  <si>
    <t>Wang, Dong-Ping; Oey, Lie-Yauw; Ezer, Tal; Hamilton, Peter</t>
  </si>
  <si>
    <t>Coastal exploitation, land loss, and hurricanes: a recipe for disaster</t>
  </si>
  <si>
    <t>Austin DE</t>
  </si>
  <si>
    <t>DE Austin - American Anthropologist, 2006 - Wiley Online Library</t>
  </si>
  <si>
    <t>Oceanic methane layers: the hydrocarbon seep bubble deposition hypothesis</t>
  </si>
  <si>
    <t>Leifer I, Judd AG</t>
  </si>
  <si>
    <t>I Leifer, AG Judd - Terra Nova, 2002 - Wiley Online Library</t>
  </si>
  <si>
    <t>Estimating multispecies abundance using automated detection systems: ice-associated seals in the Bering Sea</t>
  </si>
  <si>
    <t>Conn, Paul B.; Ver Hoef, Jay M.; McClintock, Brett T.; Moreland, Erin E.; London, Josh M.; Cameron, Michael F.; Dahle, Shawn P.; Boveng, Peter L.</t>
  </si>
  <si>
    <t>Estimating multispecies abundance using automated detection systems: ice?associated seals in the Bering Sea</t>
  </si>
  <si>
    <t>PB Conn, JM Ver Hoef, BT McClintockÉ - Methods in Ecology É, 2014 - Wiley Online Library</t>
  </si>
  <si>
    <t>Synthesis of Arctic Research (SOAR) in marine ecosystems of the Pacific Arctic</t>
  </si>
  <si>
    <t>Moore SE, Stabeno PJ</t>
  </si>
  <si>
    <t>SE Moore, PJ Stabeno - Progress in Oceanography, 2015 - ui.adsabs.harvard.edu</t>
  </si>
  <si>
    <t>The conflicting discourses of restoration</t>
  </si>
  <si>
    <t>Woolly JT, McGinnis MV</t>
  </si>
  <si>
    <t>JT Woolley, MV McCginnis - Society &amp; Natural Resources, 2000 - Taylor &amp; Francis</t>
  </si>
  <si>
    <t>Modeling gravity and turbidity currents: computational approaches and challenges</t>
  </si>
  <si>
    <t>Meiburg E, Radhakrishnan S, Nasr-Azadani M</t>
  </si>
  <si>
    <t>E Meiburg, S RadhakrishnanÉ - Applied É, 2015 - asmedigitalcollection.asme.org</t>
  </si>
  <si>
    <t>Disentangling oil weathering at a marine seep using GC? GC: broad metabolic specificity accompanies subsurface petroleum biodegradation</t>
  </si>
  <si>
    <t>Wardlaw GD, Arey JS, Reddy CM, Nelson RK, Ventura GT, Valentine DL</t>
  </si>
  <si>
    <t>Disentangling oil weathering at a marine seep using GC? GC: Broad metabolic specificity accompanies subsurface petroleum biodegradation</t>
  </si>
  <si>
    <t>GD Wardlaw, JS Arey, CM ReddyÉ - É science &amp; technology, 2008 - ACS Publications</t>
  </si>
  <si>
    <t>Rigs-to-Reefs programs in the Gulf of Mexico</t>
  </si>
  <si>
    <t>Kaiser MJ, Pulsipher AG</t>
  </si>
  <si>
    <t>Rigs-to-reef programs in the Gulf of Mexico</t>
  </si>
  <si>
    <t>MJ Kaiser, AG Pulsipher - Ocean Development &amp; International Law, 2005 - Taylor &amp; Francis</t>
  </si>
  <si>
    <t>Remote-sensing evaluation of geophysical anomaly sites in the outer continental slope, northern Gulf of Mexico</t>
  </si>
  <si>
    <t>Garcia-Pineda O, MacDonald I, Zimmer B, Shedd B, Roberts H</t>
  </si>
  <si>
    <t>O Garcia-Pineda, I MacDonald, B ZimmerÉ - É Part II: Topical Studies in É, 2010 - Elsevier</t>
  </si>
  <si>
    <t>Mixtures of metals and hydrocarbons elicit complex responses by a benthic invertebrate community</t>
  </si>
  <si>
    <t>Millward RN, Carman KR, Fleeger JW, Gambrell RP, Portier R</t>
  </si>
  <si>
    <t>RN Millward, KR Carman, JW FleegerÉ - Journal of Experimental É, 2004 - Elsevier</t>
  </si>
  <si>
    <t>Dispersal of Mississippi and Atchafalaya sediment on the Texas-Louisiana shelf: model estimates for the year 1993</t>
  </si>
  <si>
    <t>Xu K, Harris CK, Hetland RD, Kaihatu JM</t>
  </si>
  <si>
    <t>Dispersal of Mississippi and Atchafalaya sediment on the TexasÐLouisiana shelf: Model estimates for the year 1993</t>
  </si>
  <si>
    <t>K Xu, CK Harris, RD Hetland, JM Kaihatu - Continental Shelf Research, 2011 - Elsevier</t>
  </si>
  <si>
    <t>Transient discharges from marine hydrocarbon seeps: spatial and temporal variability</t>
  </si>
  <si>
    <t>Leifer I, Boles JR, Luyendyk BP, Clark JF</t>
  </si>
  <si>
    <t>I Leifer, JR Boles, BP Luyendyk, JF Clark - Environmental Geology, 2004 - Springer</t>
  </si>
  <si>
    <t>Winter movements of bowhead whales (Balaena mysticetus) in the Bering Sea</t>
  </si>
  <si>
    <t>Citta JJ, Quakenbush LT, George JC, Small RJ, Heide-J¿rgensen MP, Brower H, Adams B, Brower L</t>
  </si>
  <si>
    <t>JJ Citta, LT Quakenbush, JC George, RJ SmallÉ - Arctic, 2012 - JSTOR</t>
  </si>
  <si>
    <t>Projected future duration of the sea-ice-free season in the Alaskan Arctic</t>
  </si>
  <si>
    <t>M Wang, JE Overland - Progress in Oceanography, 2015 - Elsevier</t>
  </si>
  <si>
    <t>Eyes in the sea: unlocking the mysteries of the ocean using industrial, remotely operated vehicles (ROVs)</t>
  </si>
  <si>
    <t>Macreadie, Peter I.; McLean, Dianne L.; Thomson, Paul G.; Partridge, Julian C.; Jones, Daniel OB; Gates, Andrew R.; Benfield, Mark C.; Collin, Shaun P.; Booth, David J.; Smith, Luke L.</t>
  </si>
  <si>
    <t>PI Macreadie, DL McLean, PG ThomsonÉ - Science of the Total É, 2018 - Elsevier</t>
  </si>
  <si>
    <t>Processes structuring communities: evidence for trait-minded indirect effects through induced polymorphisms</t>
  </si>
  <si>
    <t>Raimondi PT, Forde S, Delph LF, Lively CM</t>
  </si>
  <si>
    <t>Processes structuring communities: evidence for trait?mediated indirect effects through induced polymorphisms</t>
  </si>
  <si>
    <t>PT Raimondi, SE Forde, LF Delph, CM Lively - Oikos, 2000 - Wiley Online Library</t>
  </si>
  <si>
    <t>Decadal trends in phytoplankton production in the Pacific Arctic Region from 1950 to 2012</t>
  </si>
  <si>
    <t>Hill V, Ardyna M, Lee SH, Varela DE</t>
  </si>
  <si>
    <t>V Hill, M Ardyna, SH Lee, DE Varela - Deep Sea Research Part II: Topical É, 2018 - Elsevier</t>
  </si>
  <si>
    <t>Photocatalytic degradation of phenanthrene by graphite oxide-TiO2-Sr(OH)2/SrCO3 nanocomposite under solar irradiation: Effects of water quality parameters and predictive modeling</t>
  </si>
  <si>
    <t>Fu J, Kyzas GZ, Cai Z, Deliyanni EA, Liu W, Zhao D</t>
  </si>
  <si>
    <t>Photocatalytic degradation of phenanthrene by graphite oxide-TiO2-Sr (OH) 2/SrCO3 nanocomposite under solar irradiation: Effects of water quality parameters and É</t>
  </si>
  <si>
    <t>J Fu, GZ Kyzas, Z Cai, EA Deliyanni, W LiuÉ - Chemical Engineering É, 2018 - Elsevier</t>
  </si>
  <si>
    <t>Ringed seals and sea ice in Canada's western Arctic: havest based monitoring 1992-2011</t>
  </si>
  <si>
    <t>Harwood LA, Smith TG, Melling H, Alikamik J, Kingsley MCS</t>
  </si>
  <si>
    <t>Ringed seals and sea ice in Canada's Western Arctic: Harvest-based monitoring 1992-2011</t>
  </si>
  <si>
    <t>LA Harwood, TG Smith, H Melling, J AlikamikÉ - Arctic, 2012 - JSTOR</t>
  </si>
  <si>
    <t>Assimilation of drifter and satellite data in a model of the northeastern Gulf of Mexico</t>
  </si>
  <si>
    <t>Fan SJ, Oey L-Y, Hamilton P</t>
  </si>
  <si>
    <t>Assimilation of drifter and satellite data in a model of the Northeastern Gulf of Mexico</t>
  </si>
  <si>
    <t>S Fan, LY Oey, P Hamilton - Continental Shelf Research, 2004 - Elsevier</t>
  </si>
  <si>
    <t>A surface wave model for coupling with numerical ocean circulation models</t>
  </si>
  <si>
    <t>Mellor GL, Donelan M, Oey L-Y</t>
  </si>
  <si>
    <t>GL Mellor, MA Donelan, LY Oey - Journal of Atmospheric and É, 2008 - journals.ametsoc.org</t>
  </si>
  <si>
    <t>An analysis of cytotoxic botanical formulations used in the traditional medicine of ancient Persia as abortifacients</t>
  </si>
  <si>
    <t>Madari H, Jacobs RS</t>
  </si>
  <si>
    <t>H Madari, RS Jacobs - Journal of natural products, 2004 - ACS Publications</t>
  </si>
  <si>
    <t>Timing and distance of king eider migration and winter movements</t>
  </si>
  <si>
    <t>Oppel S, Powell AN, Dickson DL</t>
  </si>
  <si>
    <t>Timing and distance of King Eider migration and winter movements</t>
  </si>
  <si>
    <t>S Oppel, AN Powell, DL Dickson - The Condor, 2008 - academic.oup.com</t>
  </si>
  <si>
    <t>Distribution, abundance, biomass and diversity of benthic infauna in the northeast Chukchi Sea, Alaska: relation to environmental variables and marine mammals</t>
  </si>
  <si>
    <t>Schonberg SV, Clarke JT, Dunton KH</t>
  </si>
  <si>
    <t>Distribution, abundance, biomass and diversity of benthic infauna in the Northeast Chukchi Sea, Alaska: Relation to environmental variables and marine mammals</t>
  </si>
  <si>
    <t>SV Schonberg, JT Clarke, KH Dunton - É Research Part II: Topical Studies in É, 2014 - Elsevier</t>
  </si>
  <si>
    <t>Trophic structure and diversity in rocky intertidal upwelling ecosystems: a comparison of community patterns across California, Chile, South Africa and New Zealand</t>
  </si>
  <si>
    <t>Blanchette CA, Wieters EA, Broitman BR, Kinlan BP, Schiel DR</t>
  </si>
  <si>
    <t>Trophic structure and diversity in rocky intertidal upwelling ecosystems: A comparison of community patterns across California, Chile, South Africa and New Zealand</t>
  </si>
  <si>
    <t>CA Blanchette, EA Wieters, BR BroitmanÉ - Progress in É, 2009 - Elsevier</t>
  </si>
  <si>
    <t>Response of the West Florida Shelf circulation to climatological wind stress forcing</t>
  </si>
  <si>
    <t>Yang, Huijun; Weisberg, Robert H.</t>
  </si>
  <si>
    <t>H Yang, RH Weisberg - Journal of Geophysical Research É, 1999 - Wiley Online Library</t>
  </si>
  <si>
    <t>Biogeography and potential exchanges among the Atlantic equatorial belt cold-seep faunas</t>
  </si>
  <si>
    <t>Olu K, Cordes EE, Fisher CR, Brooks JM, Sibuet M, Desbruyres D</t>
  </si>
  <si>
    <t>K Olu, EE Cordes, CR Fisher, JM Brooks, M SibuetÉ - PloS one, 2010 - journals.plos.org</t>
  </si>
  <si>
    <t>Biology and ecology of coral reefs and coral communities in the Flower Garden Banks Region, northwestern Gulf of Mexico</t>
  </si>
  <si>
    <t>Schmahl GP, Hickerson EL, Precht WF</t>
  </si>
  <si>
    <t>Biology and ecology of coral reefs and coral communities in the Flower Garden Banks region, northwestern Gulf of Mexico</t>
  </si>
  <si>
    <t>GP Schmahl, EL Hickerson, WF Precht - Coral Reefs of the USA, 2008 - Springer</t>
  </si>
  <si>
    <t>Problems in the analysis of environmental monitoring data</t>
  </si>
  <si>
    <t>A Stewart-Oaten - Detecting Ecological Impacts, 1996 - Elsevier</t>
  </si>
  <si>
    <t>Subarctic cetaceans in the southern Chukchi Sea: evidence of recovery or response to a changing ecosystem</t>
  </si>
  <si>
    <t>Clarke JT, Stafford K, Moore SE, Rone B, Aerts L, Crance J</t>
  </si>
  <si>
    <t>J Clarke, K Stafford, SE Moore, B Rone, L AertsÉ - Oceanography, 2013 - JSTOR</t>
  </si>
  <si>
    <t>Subtidal inner-shelf circulation near Pt. Conception, California</t>
  </si>
  <si>
    <t>Cudaback CN, Washburn L, Dever EP</t>
  </si>
  <si>
    <t>Subtidal inner?shelf circulation near Point Conception, California</t>
  </si>
  <si>
    <t>CN Cudaback, L WashburnÉ - Journal of Geophysical É, 2005 - Wiley Online Library</t>
  </si>
  <si>
    <t>West Florida shelf response to upwelling favorable wind forcing: Kinematics</t>
  </si>
  <si>
    <t>Li, Zhenjiang; Weisberg, Robert H.</t>
  </si>
  <si>
    <t>Z Li, RH Weisberg - Journal of Geophysical Research: Oceans, 1999 - Wiley Online Library</t>
  </si>
  <si>
    <t>A simple photogrammetric technique to measure sperm whales at sea</t>
  </si>
  <si>
    <t>Jaquet N</t>
  </si>
  <si>
    <t>N Jaquet - Marine Mammal Science, 2006 - Wiley Online Library</t>
  </si>
  <si>
    <t>Genetic contribution of three introduced life history forms of sockeye salmon to colonization of Frazer Lake, Alaska</t>
  </si>
  <si>
    <t>Burger CV, Scribner KT, SpearmaN WJ, Swanton CO, and Campton DE</t>
  </si>
  <si>
    <t>CV Burger, KT Scribner, WJ SpearmanÉ - Canadian Journal of É, 2000 - cdnsciencepub.com</t>
  </si>
  <si>
    <t>Fisheries use and management</t>
  </si>
  <si>
    <t>Goals in environmental monitoring</t>
  </si>
  <si>
    <t>A Stewart-Oaten - Detecting ecological impacts, 1996 - Elsevier</t>
  </si>
  <si>
    <t>Comparing movement patterns of satellite-tagged male and female polar bears</t>
  </si>
  <si>
    <t>Amstrup S.C, Durner GM, McDonald TL, Mulcahy DM, Garner GW</t>
  </si>
  <si>
    <t>SC Amstrup, GM Durner, TL McDonaldÉ - Canadian Journal of É, 2001 - cdnsciencepub.com</t>
  </si>
  <si>
    <t>Competitive interactions in macroinfaunal animals of exposed sandy beaches</t>
  </si>
  <si>
    <t>Dugan JE, Jaramillo E, Hubbard DM, Contreras H, Duarte C</t>
  </si>
  <si>
    <t>JE Dugan, E Jaramillo, DM Hubbard, H ContrerasÉ - Oecologia, 2004 - Springer</t>
  </si>
  <si>
    <t>Resistance and resilience of a coral reef fish community to changes in coral cover</t>
  </si>
  <si>
    <t>Holbrook SJ, Schmitt RJ, Brooks AJ</t>
  </si>
  <si>
    <t>SJ Holbrook, RJ Schmitt, AJ Brooks - Marine Ecology Progress Series, 2008 - int-res.com</t>
  </si>
  <si>
    <t>Effects of changing sea ice on marine mammals and subsistence hunters in northern Alaska from traditional knowledge interviews</t>
  </si>
  <si>
    <t>Huntington HP, Quakenbush LT, Nelson M</t>
  </si>
  <si>
    <t>HP Huntington, LT QuakenbushÉ - Biology É, 2016 - royalsocietypublishing.org</t>
  </si>
  <si>
    <t>Large-scale spatial distribution patterns of echinoderms in nearshore rocky habitats</t>
  </si>
  <si>
    <t>Iken K, Konar B, Benedetti-Cecchi L, Cruz-Motta J, Knowlton A, Pohle G, Mead A, Miloslavich P, Wong M, Trott T, et al.</t>
  </si>
  <si>
    <t>K Iken, B Konar, L Benedetti-Cecchi, JJ Cruz-MottaÉ - PloS one, 2010 - journals.plos.org</t>
  </si>
  <si>
    <t>Recovery of barotrauma injuries resulting from exposure to pile driving sound in two sizes of hybrid striped bass</t>
  </si>
  <si>
    <t>Casper, Brandon M.; Halvorsen, Michele B.; Matthews, Frazer; Carlson, Thomas J.; Popper, Arthur N.</t>
  </si>
  <si>
    <t>BM Casper, MB Halvorsen, F Matthews, TJ CarlsonÉ - PloS one, 2013 - journals.plos.org</t>
  </si>
  <si>
    <t>Involvement of reactive oxygen species and reactive nitrogen species in the wound response of Dasycladus vermicularis</t>
  </si>
  <si>
    <t>Ross CL, Kupper FC, Jacobs RS</t>
  </si>
  <si>
    <t>C Ross, FC KŸpper, RS Jacobs - Chemistry &amp; Biology, 2006 - Elsevier</t>
  </si>
  <si>
    <t>Interannual variability in summer Beaufort Sea ice conditions: relationship to winter and summer surface and atmospheric variability</t>
  </si>
  <si>
    <t>Drobot SD, Maslanik JA</t>
  </si>
  <si>
    <t>Interannual variability in summer Beaufort Sea ice conditions: Relationship to winter and summer surface and atmospheric variability</t>
  </si>
  <si>
    <t>SD Drobot, JA Maslanik - Journal of Geophysical Research É, 2003 - Wiley Online Library</t>
  </si>
  <si>
    <t>Sea level rise in the Arctic Ocean</t>
  </si>
  <si>
    <t>Proshutinsky AY, Pavlov V, Bourke RH</t>
  </si>
  <si>
    <t>A Proshutinsky, V PavlovÉ - Geophysical Research É, 2001 - Wiley Online Library</t>
  </si>
  <si>
    <t>Large-scale cold water dispersant effectiveness experiments with Alaskan crude oils and Corexit 9500 and 9527 dispersants</t>
  </si>
  <si>
    <t>Belore RC, Trudel K, Mullin JV, Guarino A</t>
  </si>
  <si>
    <t>RC Belore, K Trudel, JV Mullin, A Guarino - Marine Pollution Bulletin, 2009 - Elsevier</t>
  </si>
  <si>
    <t>GPS-cellular drifter technology for coastal ocean observing systems</t>
  </si>
  <si>
    <t>Ohlmann JC, White PF, Sybrandy AL, Niiler PP</t>
  </si>
  <si>
    <t>GPSÐcellular drifter technology for coastal ocean observing systems</t>
  </si>
  <si>
    <t>JC Ohlmann, PF White, AL SybrandyÉ - Journal of Atmospheric É, 2005 - journals.ametsoc.org</t>
  </si>
  <si>
    <t>Transport of Middle Atlantic Bight shelf water to the Gulf Stream near Cape Hatteras</t>
  </si>
  <si>
    <t>Churchill JH, Berger TJ</t>
  </si>
  <si>
    <t>Transport of middle Atlantic Bight shelf water to the Gulf Stream near Cape Hatteras</t>
  </si>
  <si>
    <t>JH Churchill, TJ Berger - Journal of Geophysical Research É, 1998 - Wiley Online Library</t>
  </si>
  <si>
    <t>A dynamic energy budget model based on partitioning of net production</t>
  </si>
  <si>
    <t>Lika K, Nisbet RM</t>
  </si>
  <si>
    <t>K Lika, RM Nisbet - Journal of Mathematical Biology, 2000 - Springer</t>
  </si>
  <si>
    <t>Lessons from a disturbance experiment in the intertidal zone of an exposed sandy beach</t>
  </si>
  <si>
    <t>Schoeman DS, Mclachlan A, Dugan JE</t>
  </si>
  <si>
    <t>DS Schoeman, A McLachlan, JE Dugan - Estuarine, Coastal and Shelf É, 2000 - Elsevier</t>
  </si>
  <si>
    <t>Evaluating the effects of climate change on indigenous marine mammal hunting in northern and western Alaska using traditional knowledge</t>
  </si>
  <si>
    <t>HP Huntington, LT QuakenbushÉ - Frontiers in Marine É, 2017 - frontiersin.org</t>
  </si>
  <si>
    <t>Formation of seep bubble plumes in the Coal Oil Point seep field</t>
  </si>
  <si>
    <t>Leifer I, Culling D</t>
  </si>
  <si>
    <t>I Leifer, D Culling - Geo-Marine Letters, 2010 - Springer</t>
  </si>
  <si>
    <t>Deep cyclonic circulation in the Gulf of Mexico</t>
  </si>
  <si>
    <t>DeHaan CJ, Sturges W</t>
  </si>
  <si>
    <t>CJ DeHaan, W Sturges - Journal of Physical Oceanography, 2005 - journals.ametsoc.org</t>
  </si>
  <si>
    <t>Loop current eddy formation and baroclinic instability</t>
  </si>
  <si>
    <t>Donohue KA, Watts DR, Hamilton P, Leben R, Kennelly M</t>
  </si>
  <si>
    <t>KA Donohue, DR Watts, P Hamilton, R LebenÉ - É of Atmospheres and É, 2016 - Elsevier</t>
  </si>
  <si>
    <t>Bacterial diversity in marine hydrocarbon seep sediments</t>
  </si>
  <si>
    <t>LaMontagne MG, Leifer I, Bergmann S, Van De Werfhost L, Holden PA</t>
  </si>
  <si>
    <t>MG LaMontagne, I Leifer, S BergmannÉ - Environmental É, 2004 - Wiley Online Library</t>
  </si>
  <si>
    <t>The Beaufort Sea: distribution, sources, fluxes and burial of organic carbon</t>
  </si>
  <si>
    <t>MacDonald RW, Naidu AS, Yunker MB, Gobeil C</t>
  </si>
  <si>
    <t>RW Macdonald, AS NaiduÉ - É carbon cycle in the É, 2004 - Springer-Verlag Heidelberg</t>
  </si>
  <si>
    <t>Dive site geology: DSV ALVIN (2006) and ROV JASON II (2007) dives to the middle-lower continental slope, northern Gulf of Mexico</t>
  </si>
  <si>
    <t>Roberts HH, Shedd, Hunt J Jr</t>
  </si>
  <si>
    <t>HH Roberts, W Shedd, J Hunt Jr - Deep Sea Research Part II: Topical É, 2010 - Elsevier</t>
  </si>
  <si>
    <t>Near-resonant ocean response to sea breeze on a stratified continental shelf</t>
  </si>
  <si>
    <t>Zhang X, DiMarco S, Smith D, Howard M, Jochens A, Hetland R</t>
  </si>
  <si>
    <t>X Zhang, SF DiMarco, DC SmithÉ - Journal of Physical É, 2009 - journals.ametsoc.org</t>
  </si>
  <si>
    <t>Tolerance to biodegraded crude oil in marine invertebrate embryos and larvae is associated with expression of a multixenobiotic resistance transporter</t>
  </si>
  <si>
    <t>Hamdoun AM, Griffin FJ, Cherr GN</t>
  </si>
  <si>
    <t>AM Hamdoun, FJ Griffin, GN Cherr - Aquatic Toxicology, 2002 - Elsevier</t>
  </si>
  <si>
    <t>Flow patterns in the eastern Chukchi Sea: 2010Ð2015</t>
  </si>
  <si>
    <t>Stabeno, Phyllis; Kachel, Nancy; Ladd, Carol; Woodgate, Rebecca</t>
  </si>
  <si>
    <t>P Stabeno, N Kachel, C LaddÉ - Journal of Geophysical É, 2018 - Wiley Online Library</t>
  </si>
  <si>
    <t>Multivariate analysis of behavioural response experiments in humpback whales (Megaptera novaeangliae)</t>
  </si>
  <si>
    <t>Dunlop RA, Noad MJ, Cato DH, Kniest H, Miller PJO, Smith JN, Stokes MD</t>
  </si>
  <si>
    <t>RA Dunlop, MJ Noad, DH CatoÉ - Journal of É, 2013 - journals.biologists.com</t>
  </si>
  <si>
    <t>Recovery of barotrauma injuries in Chinook salmon Oncorhynchus tshawytscha from exposure to pile driving sound</t>
  </si>
  <si>
    <t>Casper BM, Popper AN, Matthews F, Carlson TJ, Halvorsen MB</t>
  </si>
  <si>
    <t>Recovery of Barotrauma Injuries in Chinook Salmon, Oncorhynchus tshawytscha from Exposure to Pile Driving Sound</t>
  </si>
  <si>
    <t>BM Casper, AN Popper, F Matthews, TJ CarlsonÉ - PloS one, 2012 - journals.plos.org</t>
  </si>
  <si>
    <t>Recovery of barotrauma injuries in Chinook salmon, Oncorhynchus tshawytscha from exposure to pile driving sound</t>
  </si>
  <si>
    <t>Casper, Brandon M.; Popper, Arthur N.; Matthews, Frazer; Carlson, Thomas J.; Halvorsen, Michele B.</t>
  </si>
  <si>
    <t>Distribution abundance size and recruitment of the mussel Mytilus californianus across a major oceanographic and biogeographic boundary at Point Conception California USA</t>
  </si>
  <si>
    <t>Blanchette CA, Gaines SD</t>
  </si>
  <si>
    <t>Distribution, abundance, size and recruitment of the mussel, Mytilus californianus, across a major oceanographic and biogeographic boundary at Point Conception É</t>
  </si>
  <si>
    <t>CA Blanchette, SD Gaines - Journal of Experimental Marine Biology and É, 2007 - Elsevier</t>
  </si>
  <si>
    <t>Polar bear distribution and habitat association reflect long-term changes in fall sea ice conditions in the Alaskan Beaufort Sea</t>
  </si>
  <si>
    <t>Gleason JS, Rode KD</t>
  </si>
  <si>
    <t>JS Gleason, KD Rode - Arctic, 2009 - JSTOR</t>
  </si>
  <si>
    <t>Natural oil spills</t>
  </si>
  <si>
    <t>MacDonald IR</t>
  </si>
  <si>
    <t>IR MacDonald - scientific American, 1998 - JSTOR</t>
  </si>
  <si>
    <t>Population momentum: implications for wildlife management</t>
  </si>
  <si>
    <t>Koons DN, Rockwell RF, Grand JB</t>
  </si>
  <si>
    <t>DN Koons, RF RockwellÉ - The Journal of Wildlife É, 2006 - Wiley Online Library</t>
  </si>
  <si>
    <t>Mapping methane emissions from a marine geological seep source using imaging spectrometry</t>
  </si>
  <si>
    <t>Roberts DA, Bradley ES, Cheung R, Leifer I, Dennison PE, Margolis JS</t>
  </si>
  <si>
    <t>DA Roberts, ES Bradley, R Cheung, I LeiferÉ - Remote Sensing of É, 2010 - Elsevier</t>
  </si>
  <si>
    <t>Beluga whale (Delphinapterus leucas) vocalizations and call classification from the eastern Beaufort Sea population</t>
  </si>
  <si>
    <t>Garland EG, Castellote M, Berchok CL</t>
  </si>
  <si>
    <t>EC Garland, M CastelloteÉ - The Journal of the É, 2015 - asa.scitation.org</t>
  </si>
  <si>
    <t>Intrusion of warm Bering/Chukchi waters onto the shelf in the western Beaufort Sea</t>
  </si>
  <si>
    <t>Okkonen SR, Ashjian CJ, Campbell RG, Maslowski W, Clement-Kinney JL, Potter R</t>
  </si>
  <si>
    <t>SR Okkonen, CJ Ashjian, RG CampbellÉ - Journal of É, 2009 - Wiley Online Library</t>
  </si>
  <si>
    <t>An algorithm for modeling entrainment and naturally and chemically dispersed oil droplet size distribution under surface breaking wave conditions</t>
  </si>
  <si>
    <t>Li Z, Spaulding ML, French-McCay D</t>
  </si>
  <si>
    <t>Z Li, ML Spaulding, D French-McCay - Marine pollution bulletin, 2017 - Elsevier</t>
  </si>
  <si>
    <t>Distributions and accumulation rates of polycyclic aromatic hydrocarbons in the northern Gulf of Mexico sediments</t>
  </si>
  <si>
    <t>Adhikari PL, Maiti K, Overton EB, Rosenheim BE, Marx BD</t>
  </si>
  <si>
    <t>PL Adhikari, K Maiti, EB Overton, BE RosenheimÉ - Environmental É, 2016 - Elsevier</t>
  </si>
  <si>
    <t>No data</t>
  </si>
  <si>
    <t>The Louisiana Artificial Reef Program</t>
  </si>
  <si>
    <t>Kaiser MJ</t>
  </si>
  <si>
    <t>The Louisiana artificial reef program</t>
  </si>
  <si>
    <t>MJ Kaiser - Marine Policy, 2006 - Elsevier</t>
  </si>
  <si>
    <t>Bred-ensemble ocean forecast of loop current and eddies</t>
  </si>
  <si>
    <t>Yin XQ, Oey L-Y</t>
  </si>
  <si>
    <t>Bred-ensemble ocean forecast of Loop Current and rings</t>
  </si>
  <si>
    <t>XQ Yin, LY Oey - Ocean Modelling, 2007 - Elsevier</t>
  </si>
  <si>
    <t>Deep flow variability in the vicinity of the Yucatan Straits from a high-resolution numerical simulation</t>
  </si>
  <si>
    <t>ChŽrubin LM, Sturges W, Chassignet EP</t>
  </si>
  <si>
    <t>Deep flow variability in the vicinity of the Yucatan Straits from a high?resolution numerical simulation</t>
  </si>
  <si>
    <t>LM ChŽrubin, W SturgesÉ - Journal of Geophysical É, 2005 - Wiley Online Library</t>
  </si>
  <si>
    <t>Sampling patchy distributions: comparison of sampling designs in rocky intertidal habitats</t>
  </si>
  <si>
    <t>Miller AW, Ambrose RF</t>
  </si>
  <si>
    <t>AW Miller, RF Ambrose - Marine Ecology Progress Series, 2000 - int-res.com</t>
  </si>
  <si>
    <t>Deep-current variability near the Sigsbee Escarpment in the Gulf of Mexico</t>
  </si>
  <si>
    <t>Hamilton P</t>
  </si>
  <si>
    <t>P Hamilton - Journal of Physical Oceanography, 2007 - journals.ametsoc.org</t>
  </si>
  <si>
    <t>Species composition and distributions of mesopelagic fishes over the slope of the north-central Gulf of Mexico</t>
  </si>
  <si>
    <t>Ross SW, Quattrini AM, Roa-Varon AY, McClain JP</t>
  </si>
  <si>
    <t>SW Ross, AM Quattrini, AY Roa-Var—nÉ - Deep Sea Research Part É, 2010 - Elsevier</t>
  </si>
  <si>
    <t>Influence of foundation species, depth, and location on diversity and community composition at Gulf of Mexico lower-slope cold seeps</t>
  </si>
  <si>
    <t>Cordes EE, Becker EL, Hourdez S, Fisher CR</t>
  </si>
  <si>
    <t>EE Cordes, EL Becker, S Hourdez, CR Fisher - Deep Sea Research Part II É, 2010 - Elsevier</t>
  </si>
  <si>
    <t>U/Th dating of cold-seep carbonates: an initial comparison</t>
  </si>
  <si>
    <t>Feng D, Roberts HH, Cheng H, Peckmann J, Bohrmann G, Edwards RL, Chen D</t>
  </si>
  <si>
    <t>D Feng, HH Roberts, H Cheng, J PeckmannÉ - Deep Sea Research É, 2010 - Elsevier</t>
  </si>
  <si>
    <t>Geologic control of natural marine hydrocarbon seep emissions, Coal Oil Point seep field, California</t>
  </si>
  <si>
    <t>Leifer I, Kamerling MJ, Luyendyk BP, Wilson D</t>
  </si>
  <si>
    <t>I Leifer, MJ Kamerling, BP Luyendyk, DS Wilson - Geo-Marine Letters, 2010 - Springer</t>
  </si>
  <si>
    <t>Photoenhanced toxicity of weathered Alaska North Slope crude oil to the calanoid copepods Calanus marshallae and Metridia okhotensis</t>
  </si>
  <si>
    <t>Duesterloh S, Short JW, Barron MG</t>
  </si>
  <si>
    <t>Photoenhanced Toxicity of Weathered Alaska North Slope Crude Oil to the Calanoid Copepods Calanus marshallae and Metridia okhotensis</t>
  </si>
  <si>
    <t>S Duesterloh, JW Short, MG Barron - Environmental science &amp; É, 2002 - ACS Publications</t>
  </si>
  <si>
    <t>Families of miocene monterey crude oil, seep, and tarball samples, coastal California</t>
  </si>
  <si>
    <t>Peters KE, Hostettler FF, Lorenson TD, Rosenbauer RJ</t>
  </si>
  <si>
    <t>Families of Miocene Monterey crude oil, seep, and tarball samples, coastal California</t>
  </si>
  <si>
    <t>KE Peters, FD Hostettler, TD LorensonÉ - AAPG É, 2008 - pubs.geoscienceworld.org</t>
  </si>
  <si>
    <t>Modeling effects of tidal and wave mixing on circulation and thermohaline structures in the Bering Sea: process studies</t>
  </si>
  <si>
    <t>Hu H, Wang J</t>
  </si>
  <si>
    <t>Modeling effects of tidal and wave mixing on circulation and thermohaline structures in the Bering Sea: Process studies</t>
  </si>
  <si>
    <t>H Hu, J Wang - Journal of Geophysical Research: Oceans, 2010 - Wiley Online Library</t>
  </si>
  <si>
    <t>Hindcast of waves and currents in Hurricane Katrina</t>
  </si>
  <si>
    <t>Wang D-P, Oey L-Y</t>
  </si>
  <si>
    <t>DP Wang, LY Oey - Bulletin of the American Meteorological É, 2008 - journals.ametsoc.org</t>
  </si>
  <si>
    <t>New constraints on methane fluxes and rates of anaerobic methane oxidation in a Gulf of Mexico brine pool via in situ mass spectrometry</t>
  </si>
  <si>
    <t>Wankel SD, Joye SB, Samarkin VA, Shah SR, Friederich G, Melas-Kyriazi J, Girguis PR</t>
  </si>
  <si>
    <t>SD Wankel, SB Joye, VA Samarkin, SR ShahÉ - Deep Sea Research É, 2010 - Elsevier</t>
  </si>
  <si>
    <t>Satellite observations of circulation features associated with a bowhead whale feeding 'hotspot' near Barrow, Alaska</t>
  </si>
  <si>
    <t>Okkonen SP, Ashjian CJ, Campbell RG, Clarke JT, Moore SE, Taylor KD</t>
  </si>
  <si>
    <t>Satellite observations of circulation features associated with a bowhead whale feeding 'hotspot'near Barrow, Alaska</t>
  </si>
  <si>
    <t>SR Okkonen, CJ Ashjian, RG CampbellÉ - Remote Sensing of É, 2011 - Elsevier</t>
  </si>
  <si>
    <t>The role of ocean acidification in systemic carbonate mineral suppression in the Bering Sea</t>
  </si>
  <si>
    <t>JT Mathis, JN Cross, NR Bates - Geophysical Research Letters, 2011 - Wiley Online Library</t>
  </si>
  <si>
    <t>The Gulf of Mexico circulation within a high-resolution numerical simulation of the North Atlantic</t>
  </si>
  <si>
    <t>Romanou A, Chassignet EP, Sturges W</t>
  </si>
  <si>
    <t>Gulf of Mexico circulation within a high?resolution numerical simulation of the North Atlantic Ocean</t>
  </si>
  <si>
    <t>A Romanou, EP ChassignetÉ - Journal of Geophysical É, 2004 - Wiley Online Library</t>
  </si>
  <si>
    <t>Distribution patterns of wintering sea ducks in relation to the North Atlantic oscillation and other local environmental characteristics</t>
  </si>
  <si>
    <t>Zipkin EF, Gardner B, Gilbert AT, OÕConnell AF Jr, Royle JA, Silverma ED</t>
  </si>
  <si>
    <t>Distribution patterns of wintering sea ducks in relation to the North Atlantic Oscillation and local environmental characteristics</t>
  </si>
  <si>
    <t>EF Zipkin, B Gardner, AT Gilbert, AF O'ConnellÉ - Oecologia, 2010 - Springer</t>
  </si>
  <si>
    <t>Distribution of polar cod and age-0 fish in the U.S. Beaufort Sea</t>
  </si>
  <si>
    <t>Parker-Stetter SL, Horne JK, Weingartner TJ</t>
  </si>
  <si>
    <t>Distribution of polar cod and age-0 fish in the US Beaufort Sea</t>
  </si>
  <si>
    <t>SL Parker-Stetter, JK Horne, TJ Weingartner - Polar Biology, 2011 - Springer</t>
  </si>
  <si>
    <t>Population structure of Pacific common eiders breeding in Alaska</t>
  </si>
  <si>
    <t>Petersen MR, Flint PL</t>
  </si>
  <si>
    <t>MR Petersen, PL Flint - The Condor, 2002 - academic.oup.com</t>
  </si>
  <si>
    <t>Oceanographic characteristics of the habitat of benthic fish and invertebrates in the Beaufort Sea</t>
  </si>
  <si>
    <t>Logerwell E, Rand K, Weingartner TJ</t>
  </si>
  <si>
    <t>E Logerwell, K Rand, TJ Weingartner - Polar Biology, 2011 - Springer</t>
  </si>
  <si>
    <t>BINCKE: a highly efficient net for collecting reef fishes</t>
  </si>
  <si>
    <t>Anderson TW, Carr MH</t>
  </si>
  <si>
    <t>TW Anderson, MH Carr - Environmental Biology of Fishes, 1998 - Springer</t>
  </si>
  <si>
    <t>The pivotal role of sea ice sediments for the seasonal development of near-shore Arctic fast ice biota</t>
  </si>
  <si>
    <t>Gradinger R, Kaufman MR, Bluhm BA</t>
  </si>
  <si>
    <t>Pivotal role of sea ice sediments in the seasonal development of near-shore Arctic fast ice biota</t>
  </si>
  <si>
    <t>RR Gradinger, MR Kaufman, BA Bluhm - Marine Ecology Progress É, 2009 - int-res.com</t>
  </si>
  <si>
    <t>Sea-ice cover timing in the Pacific Arctic: The present and projections to mid-century by selected CMIP5 models</t>
  </si>
  <si>
    <t>Wang M, Yang Q, Overland JE, Stabeno P</t>
  </si>
  <si>
    <t>M Wang, Q Yang, JE Overland, P Stabeno - Deep Sea Research Part II É, 2018 - Elsevier</t>
  </si>
  <si>
    <t>Seasonal variability and controls on chromophoric dissolved organic matter in a large river-dominated coastal margin</t>
  </si>
  <si>
    <t>D'Sa EJ, DiMarco SF</t>
  </si>
  <si>
    <t>Seasonal variability and controls on chromophoric dissolved organic matter in a large river?dominated coastal margin</t>
  </si>
  <si>
    <t>EJ D'Sa, SF DiMarco - Limnology and Oceanography, 2009 - Wiley Online Library</t>
  </si>
  <si>
    <t>West Florida continental shelf response to upwelling favorable wind forcing: 2. Dynamics</t>
  </si>
  <si>
    <t>Ecological impacts on the limpet Lottia gigantea populations: human pressure over a broad scale on island and mainland intertidal zones</t>
  </si>
  <si>
    <t>Sagarin RD, Ambrose RF, Becker BJ, Engle JM, Kido J, Lee SF, Miner CM, Murray SN, Raimondi PT, Richards DV, Roe C</t>
  </si>
  <si>
    <t>RD Sagarin, RF Ambrose, BJ Becker, JM Engle, J KidoÉ - Marine Biology, 2007 - Springer</t>
  </si>
  <si>
    <t>Monitoring flight calls of migrating birds from an oil platform in the northern Gulf of Mexico</t>
  </si>
  <si>
    <t>Farnsworth A, Russell RW</t>
  </si>
  <si>
    <t>A Farnsworth, RW Russell - Journal of Field Ornithology, 2007 - Wiley Online Library</t>
  </si>
  <si>
    <t>Spatial and temporal trends of persistent organic pollutants and mercury in beluga whales (Delphinapterus leucas) from Alaska</t>
  </si>
  <si>
    <t>Hoguet J, Keller JM, Reiner JL, Kucklick JR, Bryan CE, Moors AJ, Pugh RS, Becker PR</t>
  </si>
  <si>
    <t>J Hoguet, JM Keller, JL Reiner, JR KucklickÉ - Science of the total É, 2013 - Elsevier</t>
  </si>
  <si>
    <t>Biotic and abiotic controls on co-occurring nitrogen cycling processes in shallow Arctic shelf sediments</t>
  </si>
  <si>
    <t>McTigue ND, Gardner WS, Dunton KH, Hardison AK</t>
  </si>
  <si>
    <t>ND McTigue, WS Gardner, KH DuntonÉ - Nature É, 2016 - nature.com</t>
  </si>
  <si>
    <t>Geochemical characterization of tarballs on beaches along the California coast. Part IÑshallow seepage impacting the Santa Barbara Channel Islands, Santa Cruz, Santa Rosa and San Miguel</t>
  </si>
  <si>
    <t>Hostettler FD, Rosenbauer RJ, Lorenson TD, Dougherty J</t>
  </si>
  <si>
    <t>Geochemical characterization of tarballs on beaches along the California coast. Part IÑshallow seepage impacting the Santa Barbara Channel Islands, Santa Cruz É</t>
  </si>
  <si>
    <t>FD Hostettler, RJ Rosenbauer, TD LorensonÉ - Organic É, 2004 - Elsevier</t>
  </si>
  <si>
    <t>Sensitivity of US Gulf of Mexico coastal marsh vegetation to crude oil: comparison of greenhouse and field responses</t>
  </si>
  <si>
    <t>DeLaune RD, Pezeshki SR, Jugsujinda A, Lindau CW</t>
  </si>
  <si>
    <t>Sensitivity of US Gulf of Mexico coastal marsh vegetation to crude oil: Comparison of greenhouse and field responses</t>
  </si>
  <si>
    <t>RD DeLaune, SR Pezeshki, A Jugsujinda, CW Lindau - Aquatic Ecology, 2003 - Springer</t>
  </si>
  <si>
    <t>Transport, mixing and stirring processes in a Louisiana estuary: a model study</t>
  </si>
  <si>
    <t>Inoue M, Wiseman WJ Jr</t>
  </si>
  <si>
    <t>M Inoue, WJ Wiseman Jr - Estuarine, Coastal and Shelf Science, 2000 - Elsevier</t>
  </si>
  <si>
    <t>Modeling acoustic propagation of airgun array pulses recorded on tagged sperm whales (Physeter macrocephalus)</t>
  </si>
  <si>
    <t>DeRuiter SL, Tyack PL, Lin Y-T, Newhall AE, Lynch JF, Miller PJO</t>
  </si>
  <si>
    <t>SL DeRuiter, PL Tyack, YT Lin, AE NewhallÉ - The Journal of the É, 2006 - asa.scitation.org</t>
  </si>
  <si>
    <t>Trophic links and condition of a temperate reef fish: comparisons among offshore oil platform and natural reef habitats</t>
  </si>
  <si>
    <t>Page HM, Dugan JE, Schroeder DM, Nishimoto MM, Love MS, Hoesterey JC</t>
  </si>
  <si>
    <t>HM Page, JE Dugan, DM SchroederÉ - Marine Ecology É, 2007 - int-res.com</t>
  </si>
  <si>
    <t>Correcting photolysis rates on the basis of satellite observed clouds</t>
  </si>
  <si>
    <t>Pour-Biazar A, McNider RT, Roselle SJ, Suggs R, Jedlovec G, Byun DW, Kim S, Lin CJ, Ho TC, Hains S, et al</t>
  </si>
  <si>
    <t>A Pour?Biazar, RT McNider, SJ RoselleÉ - Journal of É, 2007 - Wiley Online Library</t>
  </si>
  <si>
    <t>Artificial reefs, the attraction-production issue, and density dependence in marine ornamental fishes</t>
  </si>
  <si>
    <t>Wilson JA, Osenberg CW, St. Mary CM, Watson CA, Lindberg WJ</t>
  </si>
  <si>
    <t>J Wilson, CW Osenberg, CM St. MaryÉ - Aquarium Sciences and É, 2001 - Springer</t>
  </si>
  <si>
    <t>Bay of Campeche circulation: an update</t>
  </si>
  <si>
    <t>Vazquez de la Carda AM, Reid RO, DiMarco SF, Jochens AE</t>
  </si>
  <si>
    <t>Bay of Campeche circulation: An update</t>
  </si>
  <si>
    <t>AMV De La Cerda, RO Reid, SF DiMarcoÉ - GEOPHYSICAL É, 2005 - researchgate.net</t>
  </si>
  <si>
    <t>Seasonal variations of sea ice and ocean circulation in the Bering Sea: a model-data fusion study</t>
  </si>
  <si>
    <t>Wang J, Hu H, Mizobata K, Saitoh S</t>
  </si>
  <si>
    <t>Seasonal variations of sea ice and ocean circulation in the Bering Sea: A model?data fusion study</t>
  </si>
  <si>
    <t>J Wang, H Hu, K MizobataÉ - Journal of Geophysical É, 2009 - Wiley Online Library</t>
  </si>
  <si>
    <t>Impacts from partial removal of decommissioned oil and gas platforms on fish biomass and production on the remaining platform structure and surrounding shell mounds</t>
  </si>
  <si>
    <t>Claisse, Jeremy T.; Pondella II, Daniel J.; Love, Milton; Zahn, Laurel A.; Williams, Chelsea M.; Bull, Ann S.</t>
  </si>
  <si>
    <t>Impacts from partial removal of decommissioned oil and gas platforms on fish biomass and production on the remaining platform structure and surrounding É</t>
  </si>
  <si>
    <t>JT Claisse, DJ Pondella, M Love, LA ZahnÉ - PloS one, 2015 - journals.plos.org</t>
  </si>
  <si>
    <t>Mortality sensitivity in life-stage simulation analysis: a case study of southern sea otters</t>
  </si>
  <si>
    <t>Gerber LR, Tinker MT, Doak DF, Estes JA, Jessup DA</t>
  </si>
  <si>
    <t>Mortality sensitivity in life?stage simulation analysis: a case study of southern sea otters</t>
  </si>
  <si>
    <t>LR Gerber, MT Tinker, DF Doak, JA EstesÉ - Ecological É, 2004 - Wiley Online Library</t>
  </si>
  <si>
    <t>Utilizing magnetic resonance imaging (MRI) to assess the effects of angling-induced barotrauma on rockfish (Sebastes)</t>
  </si>
  <si>
    <t>Rogers B, Lowe C, Fernandez-Juricic E, Frank L</t>
  </si>
  <si>
    <t>BL Rogers, CG LoweÉ - Canadian Journal of É, 2008 - cdnsciencepub.com</t>
  </si>
  <si>
    <t>Estimation of temporal variability in populations</t>
  </si>
  <si>
    <t>Stewart-Oaten A, Murdoch WW, Walde SJ</t>
  </si>
  <si>
    <t>A Stewart-Oaten, WW MurdochÉ - The American É, 1995 - journals.uchicago.edu</t>
  </si>
  <si>
    <t>Epibenthic community variability in the northeastern Chukchi Sea continental shelf</t>
  </si>
  <si>
    <t>Ravelo AM, Konar B, Trefry JH, Grebmeier JM</t>
  </si>
  <si>
    <t>Epibenthic community variability in the northeastern Chukchi Sea</t>
  </si>
  <si>
    <t>AM Ravelo, B Konar, JH TrefryÉ - É Part II: Topical Studies in É, 2014 - Elsevier</t>
  </si>
  <si>
    <t>Organic enrichment associated with outwash from marine aggregates dredging: a probable explanation for surface sheens and enhanced benthic production in the vicinity of dredging operations</t>
  </si>
  <si>
    <t>Newell RC, Hitchcock DR, Seiderer LJ</t>
  </si>
  <si>
    <t>Organic enrichment associated with outwash from marine aggregates dredging: a probable explanation for surface sheens and enhanced benthic production in the É</t>
  </si>
  <si>
    <t>RC Newell, DR Hitchcock, LJ Seiderer - Marine pollution bulletin, 1999 - Elsevier</t>
  </si>
  <si>
    <t>Skill assessment of a hydrodynamic model of circulation over the Texas-Louisiana continental shelf</t>
  </si>
  <si>
    <t>Hetland RD, DiMarco SF</t>
  </si>
  <si>
    <t>Skill assessment of a hydrodynamic model of circulation over the TexasÐLouisiana continental shelf</t>
  </si>
  <si>
    <t>RD Hetland, SF DiMarco - Ocean Modelling, 2012 - Elsevier</t>
  </si>
  <si>
    <t>Seasonal distribution and controls on dissolved inorganic carbon and net community production on the eastern Bering Sea shelf</t>
  </si>
  <si>
    <t>Cross JN, Mathis JT, Bates NR, Moran B, Lomas MW, Stabeno PJ</t>
  </si>
  <si>
    <t>Seasonal distribution of dissolved inorganic carbon and net community production on the Bering Sea shelf</t>
  </si>
  <si>
    <t>JT Mathis, JN Cross, NR Bates, S Bradley MoranÉ - É, 2010 - bg.copernicus.org</t>
  </si>
  <si>
    <t>Is there a ÔÔnew NormalÕÕ Climate in the Beaufort Sea?</t>
  </si>
  <si>
    <t>Wood K, Overland J, Salo S, Bond N, Williams W, Dong X</t>
  </si>
  <si>
    <t>Is there a Ònew normalÓ climate in the Beaufort Sea?</t>
  </si>
  <si>
    <t>KR Wood, JE Overland, SA Salo, NA BondÉ - Polar É, 2013 - Taylor &amp; Francis</t>
  </si>
  <si>
    <t>Biodegradation of crude oil and corexit 9500 in arctic seawater</t>
  </si>
  <si>
    <t>McFarlin KM, Perkins MJ, Field JA, Leigh MB</t>
  </si>
  <si>
    <t>Biodegradation of crude oil and Corexit 9500 in Arctic seawater</t>
  </si>
  <si>
    <t>KM McFarlin, MJ Perkins, JA FieldÉ - Frontiers in Microbiology, 2018 - frontiersin.org</t>
  </si>
  <si>
    <t>Three-dimensional passive acoustic tracking of sperm whales (Physeter macrocephalus) in ray-refracting environments</t>
  </si>
  <si>
    <t>A Thode - The Journal of the Acoustical Society of America, 2005 - asa.scitation.org</t>
  </si>
  <si>
    <t>Local variations in populations of the sand crab, Emerita analoga (Stimpson) on sandy beaches in southern California</t>
  </si>
  <si>
    <t>Dugan JE, Hubbard DM</t>
  </si>
  <si>
    <t>Local variation in populations of the sand crab Emerita analoga on sandy beaches in southern California</t>
  </si>
  <si>
    <t>JEDUG AN, D HUBBARD - Revista Chilena de Historia Natural, 1996 - Citeseer</t>
  </si>
  <si>
    <t>Distribution of bocaccio (Sebastes paucispinis) and cowcod (Sebastes levis) around oil platforms and natural outcrops off California with implications for larval production</t>
  </si>
  <si>
    <t>Love MS, Schroeder DM, Lenarz WH</t>
  </si>
  <si>
    <t>Distribution of bocaccio (Sebastes paucispinis) and cowcod (Sebastes levis) around oil platforms and natural outcrops off California with implications for larval É</t>
  </si>
  <si>
    <t>MS Love, DM SchroederÉ - Bulletin of Marine É, 2005 - ingentaconnect.com</t>
  </si>
  <si>
    <t>The use of an ROV in the study of juvenile flatfish</t>
  </si>
  <si>
    <t>Norcross BL, Mueter FJ</t>
  </si>
  <si>
    <t>BL Norcross, FJ Mueter - Fisheries Research, 1999 - Elsevier</t>
  </si>
  <si>
    <t>Influence of parasitism in controlling the health, reproduction and PAH body burden of petroleum seep mussels</t>
  </si>
  <si>
    <t>Powell EN, Barber RD, Kennicutt MC, Ford E</t>
  </si>
  <si>
    <t>EN Powell, RD Barber, MC Kennicutt IIÉ - Deep Sea Research Part I É, 1999 - Elsevier</t>
  </si>
  <si>
    <t>Long-term persistence of coral assemblages on the Flower Garden Banks, northwestern Gulf of Mexico: implications for science and management</t>
  </si>
  <si>
    <t>Aronson RB, Precht WJ, Murdoch TJT, Robbart ML</t>
  </si>
  <si>
    <t>RB Aronson, WF Precht, TJT MurdochÉ - Gulf of Mexico É, 2005 - aquila.usm.edu</t>
  </si>
  <si>
    <t>Competitive dominance among sessile marine organisms in a high Arctic boulder community</t>
  </si>
  <si>
    <t>Konar B, Iken K</t>
  </si>
  <si>
    <t>B Konar, K Iken - Polar Biology, 2005 - Springer</t>
  </si>
  <si>
    <t>Is the loop current a chaotic oscillator?</t>
  </si>
  <si>
    <t>Lugo-Fern‡ndez A</t>
  </si>
  <si>
    <t>Is the Loop Current a chaotic oscillator?</t>
  </si>
  <si>
    <t>A Lugo-Fern‡ndez - Journal of physical oceanography, 2007 - journals.ametsoc.org</t>
  </si>
  <si>
    <t>Study of residual oil in Bay Jimmy sediment 5 years after the Deepwater Horizon oil spill: Persistence of sediment retained oil hydrocarbons and effect of dispersants on desorption</t>
  </si>
  <si>
    <t>Duan J, Liu W, Zhao X, Han Y, OÕReilly SE, Zhao D</t>
  </si>
  <si>
    <t>Study of residual oil in Bay Jimmy sediment 5 years after the Deepwater Horizon oil spill: persistence of sediment retained oil hydrocarbons and effect of dispersants É</t>
  </si>
  <si>
    <t>J Duan, W Liu, X Zhao, Y Han, SE O'ReillyÉ - Science of the Total É, 2018 - Elsevier</t>
  </si>
  <si>
    <t>Profiles of polychlorinated biphenyl congeners, organochlorine pesticides, and butyltins in Southern sea otters and their prey</t>
  </si>
  <si>
    <t>Kannan K, Kajiwara N, Watanabe M, Nakata H, Thomas NJ, Stephenson M, Jessup DA, Tanabe S</t>
  </si>
  <si>
    <t>Profiles of polychlorinated biphenyl congeners, organochlorine pesticides, and butyltins in southern sea otters and their prey</t>
  </si>
  <si>
    <t>K Kannan, N Kajiwara, M WatanabeÉ - É and Chemistry: An É, 2004 - Wiley Online Library</t>
  </si>
  <si>
    <t>Biochemical effects of petroleum exposure in hornyhead turbot (Pleuronichthys verticalis) exposed to a gradient of sediments collected from a natural petroleum seep in CA USA</t>
  </si>
  <si>
    <t>Roy LA, Steinert S, Bay SM, Greenstein D, Sapozhnikova Y, Bawardi O, Leifer I, Schlenk D</t>
  </si>
  <si>
    <t>Biochemical effects of petroleum exposure in hornyhead turbot (Pleuronichthys verticalis) exposed to a gradient of sediments collected from a natural petroleum seep É</t>
  </si>
  <si>
    <t>LA Roy, S Steinert, SM Bay, D GreensteinÉ - Aquatic toxicology, 2003 - Elsevier</t>
  </si>
  <si>
    <t>Megafauna community composition associated with Lophelia pertusa colonies in the Gulf of Mexico</t>
  </si>
  <si>
    <t>Lessard-Pilon SA, Podowski EL, Cordes EE, Fisher CR</t>
  </si>
  <si>
    <t>SA Lessard-Pilon, EL Podowski, EE CordesÉ - Deep Sea Research É, 2010 - Elsevier</t>
  </si>
  <si>
    <t>A biological and physical monitoring program to evaluate long-term impacts from sand dredging operations in the United States outer continental shelf</t>
  </si>
  <si>
    <t>Nairn R, Johnson J, Hardin D, Michel J</t>
  </si>
  <si>
    <t>R Nairn, JA Johnson, D HardinÉ - Journal of Coastal É, 2004 - meridian.allenpress.com</t>
  </si>
  <si>
    <t>Site fidelity and movement patterns of groundfish associated with offshore petroleum platforms in the Santa Barbara Channel</t>
  </si>
  <si>
    <t>Lowe CG, Anthony KM, Jarvis ET, Bellquist LF, Love MS</t>
  </si>
  <si>
    <t>CG Lowe, KM Anthony, ET JarvisÉ - Marine and Coastal É, 2009 - Taylor &amp; Francis</t>
  </si>
  <si>
    <t>The impacts of human visitation on mussel bed communities along the California coast: are regulatory marine reserves effective in protecting these communities?</t>
  </si>
  <si>
    <t>Smith JR, Fong P, Ambrose RF</t>
  </si>
  <si>
    <t>JR Smith, P Fong, RF Ambrose - Environmental management, 2008 - Springer</t>
  </si>
  <si>
    <t>Effects of oil dispersant and oil on sorption and desorption of phenanthrene with Gulf Coast marine sediments</t>
  </si>
  <si>
    <t>Gong Y, Zhao X, O'Reilly SE, Qian T, Zhao D</t>
  </si>
  <si>
    <t>Y Gong, X Zhao, SE O'Reilly, T Qian, D Zhao - Environmental Pollution, 2014 - Elsevier</t>
  </si>
  <si>
    <t>Alvin explores the deep northern Gulf of Mexico slope</t>
  </si>
  <si>
    <t>Roberts H, Carney R, Kupchik M, Fisher C, Nelson K, Becker E, Goehring L, Lessard-Pilon S, Telesnicki G, Bernard B, et al</t>
  </si>
  <si>
    <t>ALVIN explores the deep northern Gulf of Mexico slope</t>
  </si>
  <si>
    <t>H Roberts, R Carney, M KupchikÉ - Eos, Transactions É, 2007 - Wiley Online Library</t>
  </si>
  <si>
    <t>Tsunami-tide interactions: a Cook Inlet case study</t>
  </si>
  <si>
    <t>Kowalik Z, Proshutinsky A</t>
  </si>
  <si>
    <t>TsunamiÐtide interactions: A Cook Inlet case study</t>
  </si>
  <si>
    <t>Z Kowalik, A Proshutinsky - Continental shelf research, 2010 - Elsevier</t>
  </si>
  <si>
    <t>Spatial and temporal patterns in fertilization and settlement of young Gag (Mycteroperca Microlepis) along the west Florida shelf</t>
  </si>
  <si>
    <t>Fitzhugh GR, Koenig CC, Coleman FC, Grimes CB, Sturges W</t>
  </si>
  <si>
    <t>Spatial and temporal patterns in fertilization and settlement of young gag (Mycteroperca microlepis) along the West Florida Shelf</t>
  </si>
  <si>
    <t>GR Fitzhugh, CC Koenig, FC ColemanÉ - Bulletin of Marine É, 2005 - ingentaconnect.com</t>
  </si>
  <si>
    <t>Wind field climatology, changes, and extremes in the ChukchiÐBeaufort Seas and Alaska North Slope during 1979Ð2009</t>
  </si>
  <si>
    <t>Stegall ST, Zhang J</t>
  </si>
  <si>
    <t>ST Stegall, J Zhang - Journal of Climate, 2012 - journals.ametsoc.org</t>
  </si>
  <si>
    <t>Characterization of underwater sounds produced by hydraulic and mechanical dredging operations</t>
  </si>
  <si>
    <t>Reine KJ, Clarke D, Dickerson C</t>
  </si>
  <si>
    <t>KJ Reine, D Clarke, C Dickerson - The Journal of the Acoustical É, 2014 - asa.scitation.org</t>
  </si>
  <si>
    <t>Postmaterialism vs. egalitarianism as predictors of energy-related attitudes</t>
  </si>
  <si>
    <t>Carlisle J, Smith ERAN</t>
  </si>
  <si>
    <t>J Carlisle, ERAN Smith - Environmental Politics, 2005 - Taylor &amp; Francis</t>
  </si>
  <si>
    <t>Dolphins simplify their vocal calls in response to increased ambient noise</t>
  </si>
  <si>
    <t>Fouda L, Wingfield JE, Fandel AD, Garrod A, Hodge KB, Rice AN, Bailey H</t>
  </si>
  <si>
    <t>L Fouda, JE Wingfield, AD FandelÉ - Biology É, 2018 - royalsocietypublishing.org</t>
  </si>
  <si>
    <t>The Behavioral Response of Humpback Whales (Megaptera novaeangliae) to a 20 cubic inch Air Gun</t>
  </si>
  <si>
    <t>Dunlop RA, Noad MJ, McCauley RD, Kniest E, Paton D, Cato DH</t>
  </si>
  <si>
    <t>The behavioural response of humpback whales (Megaptera novaeangliae) to a 20 cubic inch air gun</t>
  </si>
  <si>
    <t>RA Dunlop, MJ Noad, RD McCauleyÉ - Aquatic É, 2015 - gisserver.intertek.com</t>
  </si>
  <si>
    <t>The importance of flow and settlement cues to larvae of the abalone, Haliotis rufescens Swainson</t>
  </si>
  <si>
    <t>Boxshall AJ</t>
  </si>
  <si>
    <t>AJ Boxshall - Journal of Experimental Marine Biology and Ecology, 2000 - Elsevier</t>
  </si>
  <si>
    <t>Spatial and temporal patterns of predation on seeds of the surfgrass Phyllospadix torreyi</t>
  </si>
  <si>
    <t>Holbrook SJ, Reed DC, Hansen K, Blanchette CA</t>
  </si>
  <si>
    <t>SJ Holbrook, DC Reed, K Hansen, CA Blanchette - Marine Biology, 2000 - Springer</t>
  </si>
  <si>
    <t xml:space="preserve">Submarine transmission lines, pipelines, cables and infrastructure </t>
  </si>
  <si>
    <t>Mapping arctic landfast ice extent using L-band synthetic aperture radar interferometry</t>
  </si>
  <si>
    <t>Meyer FJ, Mahoney AR, Eicken H, Denny CL, Druckenmiller HC, Hendricks S</t>
  </si>
  <si>
    <t>FJ Meyer, AR Mahoney, H Eicken, CL DennyÉ - Remote Sensing of É, 2011 - Elsevier</t>
  </si>
  <si>
    <t>The Arctic Marine Pulses Model: linking annual oceanographic processes to contiguous ecological domains in the Pacific Arctic</t>
  </si>
  <si>
    <t>Moore SE, Stabeno PJ, Grebmeier JM, Okkonen SR</t>
  </si>
  <si>
    <t>SE Moore, PJ Stabeno, JM GrebmeierÉ - Deep Sea Research Part É, 2018 - Elsevier</t>
  </si>
  <si>
    <t>Allocating harvests among polar bear stocks in the Beaufort Sea</t>
  </si>
  <si>
    <t>Amstrup SC, Durner GM, Stirling I, MacDonald TL</t>
  </si>
  <si>
    <t>SC Amstrup, GM Durner, I Stirling, TL McDonald - Arctic, 2005 - JSTOR</t>
  </si>
  <si>
    <t>Diet analysis of Alaska Arctic snow crabs (Chionoecetes opilio) using stomach contents and ?13C and ?15N stable isotopes</t>
  </si>
  <si>
    <t>Divine, Lauren M.; Bluhm, Bodil A.; Mueter, Franz J.; Iken, Katrin</t>
  </si>
  <si>
    <t>LM Divine, BA Bluhm, FJ Mueter, K Iken - É Part II: Topical Studies in É, 2017 - Elsevier</t>
  </si>
  <si>
    <t>Geochemical evidence of rapid hydrocarbon venting from a seafloor-piercing mud diapir, Gulf of Mexico continental shelf</t>
  </si>
  <si>
    <t>Sassen R, Milkov AV, Roberts HH, Sweet ST, DeFreitas DA</t>
  </si>
  <si>
    <t>R Sassen, AV Milkov, HH Roberts, ST SweetÉ - Marine Geology, 2003 - Elsevier</t>
  </si>
  <si>
    <t>Year-round acoustic detection of bearded seals (Erignathus barbatus) in the Beaufort Sea relative to changing environmental conditions, 2008Ð2010</t>
  </si>
  <si>
    <t>MacIntyre KQ, Stafford KM, Berchok CL, Boveng PL</t>
  </si>
  <si>
    <t>KQ MacIntyre, KM Stafford, CL Berchok, PL Boveng - Polar Biology, 2013 - Springer</t>
  </si>
  <si>
    <t>A new technique for determining critical micelle concentrations of surfactants and oil dispersants via UV absorbance of pyrene</t>
  </si>
  <si>
    <t>Fu J, Cai Z, Gong Y, OÕReilly SE, Hao X, Zhao D</t>
  </si>
  <si>
    <t>J Fu, Z Cai, Y Gong, SE O'Reilly, X HaoÉ - Colloids and Surfaces A É, 2015 - Elsevier</t>
  </si>
  <si>
    <t>The relationships of biochemical endpoints to histopathology, and population metrics in feral flatfish species collected near the municipal wastewater outfall of Orange County, Clifornia, USA</t>
  </si>
  <si>
    <t>Roy LA, Armstrong JL, Sakamoto K, Steinart S, Perkins E, Lomax DP, Johnson LL, Schlenk D</t>
  </si>
  <si>
    <t>The relationships of biochemical endpoints to histopathology and population metrics in feral flatfish species collected near the municipal wastewater outfall of Orange É</t>
  </si>
  <si>
    <t>LA Roy, JL Armstrong, K SakamotoÉ - É and Chemistry: An É, 2003 - Wiley Online Library</t>
  </si>
  <si>
    <t>Species-specific detection of hydrocarbon utilizing bacteria</t>
  </si>
  <si>
    <t>Wilson VL, Tatford BC, Yin X, Rajki SC, Walsh MM, LaRock P</t>
  </si>
  <si>
    <t>Species-specific detection of hydrocarbon-utilizing bacteria</t>
  </si>
  <si>
    <t>VL Wilson, BC Tatford, X Yin, SC RajkiÉ - Journal of É, 1999 - Elsevier</t>
  </si>
  <si>
    <t>The influence of small-scale flow and chemical cues on the settlement of two congeneric barnacle species</t>
  </si>
  <si>
    <t>Wright JR, Boxshall AJ</t>
  </si>
  <si>
    <t>JR Wright, AJ Boxshall - Marine Ecology Progress Series, 1999 - int-res.com</t>
  </si>
  <si>
    <t>Survival and production in variable resource environments</t>
  </si>
  <si>
    <t>Muller EB, Nisbet RM</t>
  </si>
  <si>
    <t>EB Muller, RM Nisbet - Bulletin of Mathematical Biology, 2000 - Elsevier</t>
  </si>
  <si>
    <t>Eddies and jets over the slope of the northeast Gulf of Mexico</t>
  </si>
  <si>
    <t>Hamilton P, Lee TN</t>
  </si>
  <si>
    <t>P Hamilton, TN Lee - Washington DC American Geophysical É, 2005 - ui.adsabs.harvard.edu</t>
  </si>
  <si>
    <t>Biomonitoring of contaminants in birds from two trophic levels in the North Pacific</t>
  </si>
  <si>
    <t>Rocque DA, Winker K</t>
  </si>
  <si>
    <t>DA Rocque, K Winker - Environmental Toxicology and É, 2004 - Wiley Online Library</t>
  </si>
  <si>
    <t>Physical and ecological responses of sandy beaches to the 1997Ð98 El Ni–o</t>
  </si>
  <si>
    <t>Revell DL, Dugan JE, Hubbard DM</t>
  </si>
  <si>
    <t>DL Revell, JE DuganÉ - Journal of Coastal É, 2011 - meridian.allenpress.com</t>
  </si>
  <si>
    <t>Role of food subsidies and habitat structure in influencing benthic communities of shell mounds at sites of existing and former offshore oil platforms</t>
  </si>
  <si>
    <t>Bomkamp RE, Page HM, Dugan JE</t>
  </si>
  <si>
    <t>RE Bomkamp, HM Page, JE Dugan - Marine Biology, 2004 - Springer</t>
  </si>
  <si>
    <t>Anthropogenic electromagnetic fields (EMF) influence the behaviour of bottom-dwelling marine species</t>
  </si>
  <si>
    <t>Hutchison, Zo‘ L.; Gill, Andrew B.; Sigray, Peter; He, Haibo; King, John W.</t>
  </si>
  <si>
    <t>ZL Hutchison, AB Gill, P Sigray, H He, JW King - Scientific reports, 2020 - nature.com</t>
  </si>
  <si>
    <t>Renewable energy development, wind; Renewable energy development, tidal; Submarine transmission lines, pipelines, cables and infrastructure</t>
  </si>
  <si>
    <t>Evaluation of the relationships between biochemical endpoints of PAH exposure and physiological endpoints of reproduction in male California Halibut (Paralichthys californicus) exposed to sediments from a natural oil seep</t>
  </si>
  <si>
    <t>Seruto C, Sapozhnikova Y, Schlenk D</t>
  </si>
  <si>
    <t>Evaluation of the relationships between biochemical endpoints of PAH exposure and physiological endpoints of reproduction in male California Halibut (Paralichthys É</t>
  </si>
  <si>
    <t>C Seruto, Y Sapozhnikova, D Schlenk - Marine Environmental Research, 2005 - Elsevier</t>
  </si>
  <si>
    <t>Wind and Gulf Stream influences on alongshelf transport and off-shelf export at Cape Hatteras, North Carolina</t>
  </si>
  <si>
    <t>Savidge DK, Bane JM</t>
  </si>
  <si>
    <t>Wind and Gulf Stream influences on along?shelf transport and off?shelf export at Cape Hatteras, North Carolina</t>
  </si>
  <si>
    <t>DK Savidge, JM Bane Jr - Journal of Geophysical Research É, 2001 - Wiley Online Library</t>
  </si>
  <si>
    <t>Dispersal of barnacle larvae along the central California coast: A modeling study</t>
  </si>
  <si>
    <t>Pfeiffer-Herbert AS, McManus MA, Raimondi PT, Chao Y, Chai F</t>
  </si>
  <si>
    <t>Dispersal of barnacle larvae along the central California coast: a modeling study</t>
  </si>
  <si>
    <t>AS Pfeiffer-Herbert, MA McManusÉ - Limnology and É, 2007 - Wiley Online Library</t>
  </si>
  <si>
    <t>The effect of sediment redox chemistry on solubility/chemically active forms of selected metals in bottom sediment receiving produced water discharge</t>
  </si>
  <si>
    <t>T Guo, RD Delaune, WH Patrick Jr - Spill Science &amp; Technology Bulletin, 1997 - Elsevier</t>
  </si>
  <si>
    <t>Mixtures of metals and polynuclear aromatic hydrocarbons elicit complex, nonadditive toxicological interactions in meiobenthic copepods</t>
  </si>
  <si>
    <t>Fleeger JW, Gust KA, Marlborough SJ, Tita G</t>
  </si>
  <si>
    <t>JW Fleeger, KA Gust, SJ MarlboroughÉ - É and Chemistry: An É, 2007 - Wiley Online Library</t>
  </si>
  <si>
    <t>Scales of horizontal density structure in the Chukchi Sea surface layer</t>
  </si>
  <si>
    <t>Timmermans ML, Winsor P</t>
  </si>
  <si>
    <t>ML Timmermans, P Winsor - Continental Shelf Research, 2013 - Elsevier</t>
  </si>
  <si>
    <t>An experimental evaluation of different methods of restoring Phyllospadix torreyi (Surfgrass)</t>
  </si>
  <si>
    <t>Bull JS, Reed DC, Holbrook SJ</t>
  </si>
  <si>
    <t>An Experimental Evaluation of Different Methods of Restoring Phyllospadix torreyi (Surfgrass)</t>
  </si>
  <si>
    <t>JS Bull, DC Reed, SJ Holbrook - Restoration Ecology, 2004 - Wiley Online Library</t>
  </si>
  <si>
    <t>Migration and over-wintering of red knots (Calidris canutus rufa) along the Atlantic coast of the United States</t>
  </si>
  <si>
    <t>Burger J, Niles LJ, Porter RR, Dey AD, Koch S, Gordon C</t>
  </si>
  <si>
    <t>Migration and Over-Wintering of Red Knots (Calidris canutus rufa) along the Atlantic Coast of the United States</t>
  </si>
  <si>
    <t>J Burger, LJ Niles, RR Porter, AD Dey, S KochÉ - The Condor, 2012 - academic.oup.com</t>
  </si>
  <si>
    <t>Widespread occurrence of two carbon fixation pathways in tubeworm endosymbionts: lessons from hydrothermal vent associated tubeworms from the Mediterranean Sea</t>
  </si>
  <si>
    <t>Thiel V, HŸgler M, BlŸmel M, Baumann HI, GŠrtner A, Schmaljohann R, Strauss H, Garbe-Schšnberg D, Petersen S, Cowart DA, Fisher CR, Imhoff JF</t>
  </si>
  <si>
    <t>Widespread occurrence of two carbon fixation pathways in tubeworm endosymbionts: lessons from hydrothermal vent associated tubeworms from the É</t>
  </si>
  <si>
    <t>V Thiel, M HŸgler, M BlŸmel, HI BaumannÉ - Frontiers in É, 2012 - frontiersin.org</t>
  </si>
  <si>
    <t>Phosphorus speciation and sedimentary phosphorus release from the Gulf of Mexico sediments: Implication for hypoxia</t>
  </si>
  <si>
    <t>Adhikari PL, White JR, Maiti K, Nguyen N</t>
  </si>
  <si>
    <t>Phosphorus speciation and sedimentary phosphorus release from the Gulf of Mexico sediments: implication for hypoxia</t>
  </si>
  <si>
    <t>PL Adhikari, JR White, K Maiti, N Nguyen - Estuarine, Coastal and Shelf É, 2015 - Elsevier</t>
  </si>
  <si>
    <t>Determining the behavioral dose-response relationship of marine mammals to air gun noise and source proximity</t>
  </si>
  <si>
    <t>Dunlop RA, Noad MJ, McCauley RD, Scott-Hayward L, Kniest E, Slade R, Paton D, Cato DH</t>
  </si>
  <si>
    <t>Determining the behavioural doseÐresponse relationship of marine mammals to air gun noise and source proximity</t>
  </si>
  <si>
    <t>RA Dunlop, MJ Noad, RD McCauleyÉ - Journal of É, 2017 - journals.biologists.com</t>
  </si>
  <si>
    <t>Animal: sediment relationships in coastal deposits of the eastern English Channel</t>
  </si>
  <si>
    <t>Newell RC, Seiderer LJ, Robinson JE</t>
  </si>
  <si>
    <t>RC Newell, LJ Seiderer, JE Robinson - Journal of the Marine É, 2001 - cambridge.org</t>
  </si>
  <si>
    <t>Multilocus phylogeography and population structure of common eiders breeding in North America and Scandinavia</t>
  </si>
  <si>
    <t>Sonsthagen SA, Talbot SL, Scribner KT, McCracken KG</t>
  </si>
  <si>
    <t>SA Sonsthagen, SL Talbot, KT ScribnerÉ - Journal of É, 2011 - Wiley Online Library</t>
  </si>
  <si>
    <t>Detecting denning polar bears with forward-looking infrared (FLIR) imagery</t>
  </si>
  <si>
    <t>Amstrup SC, Weston-York G, McDonald TL, Nielson RM, Simac K</t>
  </si>
  <si>
    <t>SC Amstrup, G York, TL McDONALD, R NielsonÉ - É, 2004 - academic.oup.com</t>
  </si>
  <si>
    <t>The geochemical signatures of variable gas venting at gas hydrate sites</t>
  </si>
  <si>
    <t>Chen DF, Cathles LM III, Roberts HH</t>
  </si>
  <si>
    <t>DF Chen, LM Cathles III, HH Roberts - Marine and Petroleum Geology, 2004 - Elsevier</t>
  </si>
  <si>
    <t>Effects of oil dispersant on solubilization, sorption and desorption of polycyclic aromatic hydrocarbons in sedimentÐseawater systems</t>
  </si>
  <si>
    <t>Zhao X, Gong Y, OÕReilly SE, Zhao D</t>
  </si>
  <si>
    <t>X Zhao, Y Gong, SE O'Reilly, D Zhao - Marine pollution bulletin, 2015 - Elsevier</t>
  </si>
  <si>
    <t>Effects of oil dispersants on settling of marine sediment particles and particle-facilitated distribution and transport of oil components</t>
  </si>
  <si>
    <t>Cai Z, Fu J, Liu W, Fu K, O'Reilly SE, Zhao D</t>
  </si>
  <si>
    <t>Z Cai, J Fu, W Liu, K Fu, SE O'Reilly, D Zhao - Marine Pollution Bulletin, 2017 - Elsevier</t>
  </si>
  <si>
    <t>Soviet Illegal Whaling: The Devil and the Details</t>
  </si>
  <si>
    <t>lvashchenko YV, Clapham PJ, Brownell RL Jr</t>
  </si>
  <si>
    <t>Soviet illegal whaling: the devil and the details</t>
  </si>
  <si>
    <t>YV Ivashchenko, PJ Clapham, RL Brownell Jr - 2011 - aquadocs.org</t>
  </si>
  <si>
    <t>Physical environment of the Bering Sea population</t>
  </si>
  <si>
    <t>Niebauer HJ, Schell DM</t>
  </si>
  <si>
    <t>HJ Niebauer, DM Schell - The bowhead whale. The Society for Marine É, 1993</t>
  </si>
  <si>
    <t>Food-web structure of seep sediment macrobenthos from the Gulf of Mexico</t>
  </si>
  <si>
    <t>Demopoulos AWJ, Gualtieri D, Kovacs K</t>
  </si>
  <si>
    <t>AWJ Demopoulos, D Gualtieri, K Kovacs - Deep sea research part II: topical É, 2010 - Elsevier</t>
  </si>
  <si>
    <t>Spatial scale of ecological effects associated with an open coast discharge of produced water</t>
  </si>
  <si>
    <t>Osenberg CW, Schmitt RJ, Holbrook SJ, Canestro D</t>
  </si>
  <si>
    <t>CW Osenberg, RJ Schmitt, SJ HolbrookÉ - É environmental issues and É, 1992 - Springer</t>
  </si>
  <si>
    <t>Distribution and abundance of benthic and demersal macrofauna within a natural hydrocarbon seep</t>
  </si>
  <si>
    <t>Steichen DJ Jr, Holbrook SJ, Osenberg CW</t>
  </si>
  <si>
    <t>DJ Steichen Jr, SJ HolbrookÉ - Marine Ecology Progress É, 1996 - int-res.com</t>
  </si>
  <si>
    <t>Response of humpback whales (Megaptera novaeangliae) to ramp-up of a small experimental air gun array</t>
  </si>
  <si>
    <t>Dunlop RA, Noad MJ, McCauley RD, Kniest E, Slade R, Paton D, Cato DH</t>
  </si>
  <si>
    <t>RA Dunlop, MJ Noad, RD McCauley, E KniestÉ - Marine pollution É, 2016 - Elsevier</t>
  </si>
  <si>
    <t>Conservative and non-conservative variations of total alkalinity on the southeastern Bering Sea shelf</t>
  </si>
  <si>
    <t>Cross JN, Mathis JT, Bates NR, Byrne RH</t>
  </si>
  <si>
    <t>JN Cross, JT Mathis, NR Bates, RH Byrne - Marine Chemistry, 2013 - Elsevier</t>
  </si>
  <si>
    <t>Northeastern Chukchi Sea demersal fishes and associated environmental characteristics, 2009Ð2010</t>
  </si>
  <si>
    <t>Norcross BL, Raborn SW, Holladay BA, Gallaway BJ, Crawford ST, Priest JT, Edenfield LE, Meyer R</t>
  </si>
  <si>
    <t>BL Norcross, SW Raborn, BA HolladayÉ - Continental Shelf É, 2013 - Elsevier</t>
  </si>
  <si>
    <t>On extrapolating past the range of observed data when making statistical predictions in ecology</t>
  </si>
  <si>
    <t>Conn, Paul B.; Johnson, Devin S.; Boveng, Peter L.</t>
  </si>
  <si>
    <t>PB Conn, DS Johnson, PL Boveng - PLoS One, 2015 - journals.plos.org</t>
  </si>
  <si>
    <t>Natural maintenance of sand ridges and linear shoals on the U.S. Gulf and Atlantic continental shelves and the potential impacts of dredging</t>
  </si>
  <si>
    <t>Hayes MO, Nairn RB</t>
  </si>
  <si>
    <t>Natural maintenance of sand ridges and linear shoals on the US Gulf and Atlantic continental shelves and the potential impacts of dredging</t>
  </si>
  <si>
    <t>MO Hayes, RB Nairn - Journal of Coastal Research, 2004 - meridian.allenpress.com</t>
  </si>
  <si>
    <t>Large-scale movements and habitat characteristics of king eiders throughout the nonbreeding period</t>
  </si>
  <si>
    <t>Phillips LM, Powell AN, Rexstad EA</t>
  </si>
  <si>
    <t>LM Phillips, AN Powell, EA Rexstad - The Condor, 2006 - academic.oup.com</t>
  </si>
  <si>
    <t>Environmental justice in a landscape of tragedy</t>
  </si>
  <si>
    <t>Colten CE</t>
  </si>
  <si>
    <t>CE Colten - Technology in Society, 2007 - Elsevier</t>
  </si>
  <si>
    <t>Using spatiotemporal statistical models to estimate animal abundance and infer ecological dynamics from survey counts</t>
  </si>
  <si>
    <t>Conn, Paul B.; Johnson, Devin S.; Hoef, Jay M. Ver; Hooten, Mevin B.; London, Joshua M.; Boveng, Peter L.</t>
  </si>
  <si>
    <t>PB Conn, DS Johnson, JMV HoefÉ - Ecological É, 2015 - Wiley Online Library</t>
  </si>
  <si>
    <t>Linking light attenuation and suspended sediment loading to benthic productivity within an Arctic kelp bed community</t>
  </si>
  <si>
    <t>Aumack CF, Dunton KH, Burd AB, Funk DW, Maffione RA</t>
  </si>
  <si>
    <t>Linking light attenuation and suspended sediment loading to benthic productivity within an Arctic kelp?bed community1</t>
  </si>
  <si>
    <t>CF Aumack, KH Dunton, AB Burd, DW FunkÉ - Journal of É, 2007 - Wiley Online Library</t>
  </si>
  <si>
    <t>Seepiophila jonesi, a new genus and species of vestimentiferan tube worm (Annelida: Pogonophora) from hydrocarbon seep communities in the Gulf of Mexico</t>
  </si>
  <si>
    <t>Gardiner SL, McMullin E, Fisher CR</t>
  </si>
  <si>
    <t>SL Gardiner, E McMullin, CR Fisher - É -BIOLOGICAL SOCIETY OF É, 2001 - researchgate.net</t>
  </si>
  <si>
    <t>Vorticity flux through the Yucatan Channel and Loop Current variability in the Gulf of Mexico</t>
  </si>
  <si>
    <t>Oey, Lie-Yauw</t>
  </si>
  <si>
    <t>LY Oey - Journal of Geophysical Research: Oceans, 2004 - Wiley Online Library</t>
  </si>
  <si>
    <t>Community composition and temporal change at deep Gulf of Mexico cold seeps</t>
  </si>
  <si>
    <t>Lessard-Pilon SA, Porter MD, Cordes EE, MacDonald I, Fisher CR</t>
  </si>
  <si>
    <t>S Lessard-Pilon, MD Porter, EE CordesÉ - Deep Sea Research É, 2010 - Elsevier</t>
  </si>
  <si>
    <t>Effects of an oil production effluent on gametogenesis and gamete performance in the purple sea urchin (Strongylocentrotus purpuratus stimpson)</t>
  </si>
  <si>
    <t>Krause PR</t>
  </si>
  <si>
    <t>PR Krause - Environmental Toxicology and Chemistry: An É, 1994 - Wiley Online Library</t>
  </si>
  <si>
    <t>Winter water properties and the Chukchi Polynya</t>
  </si>
  <si>
    <t>Ladd, C.; Mordy, C. W.; Salo, S. A.; Stabeno, P. J.</t>
  </si>
  <si>
    <t>C Ladd, CW Mordy, SA SaloÉ - Journal of Geophysical É, 2016 - Wiley Online Library</t>
  </si>
  <si>
    <t>Sublethal toxicant effects with dynamic energy budget theory: sublethal toxicant effects with dynamic energy budget theory: model formulation</t>
  </si>
  <si>
    <t>Sublethal toxicant effects with dynamic energy budget theory: model formulation</t>
  </si>
  <si>
    <t>EB Muller, RM Nisbet, HA Berkley - Ecotoxicology, 2010 - Springer</t>
  </si>
  <si>
    <t>Linkages between sea-ice coverage, pelagic-benthic coupling, and the distribution of Spectacled Eiders: Observations in March 2008, 2009 and 2010, northern Bering Sea</t>
  </si>
  <si>
    <t>Cooper LW, Sexson MG, Grebmeier JM, Gradinger R, Mordy CW, Lovvorn JR</t>
  </si>
  <si>
    <t>Linkages between sea-ice coverage, pelagicÐbenthic coupling, and the distribution of spectacled eiders: Observations in March 2008, 2009 and 2010, northern É</t>
  </si>
  <si>
    <t>LW Cooper, MG Sexson, JM GrebmeierÉ - Deep Sea Research É, 2013 - Elsevier</t>
  </si>
  <si>
    <t>Offshore wind turbine visibility and visual impactthreshold distances</t>
  </si>
  <si>
    <t>Sullivan RG, Kirchler LB, Cothren J, Winters SL</t>
  </si>
  <si>
    <t>Offshore wind turbine visibility and visual impact threshold distances</t>
  </si>
  <si>
    <t>RG Sullivan, LB Kirchler, J CothrenÉ - Environmental É, 2013 - cambridge.org</t>
  </si>
  <si>
    <t>Detecting southern CaliforniaÕs white sharks with environmental DNA</t>
  </si>
  <si>
    <t>Lafferty, Kevin D.; Benesh, Kasey C.; Mahon, Andrew R.; Jerde, Christopher L.; Lowe, Christopher G.</t>
  </si>
  <si>
    <t>Detecting southern California's white sharks with environmental DNA</t>
  </si>
  <si>
    <t>KD Lafferty, KC Benesh, AR MahonÉ - Frontiers in Marine É, 2018 - frontiersin.org</t>
  </si>
  <si>
    <t>Attachment of Foraminifera to vestimentiferan tubeworms at cold seeps: refuge from sea-floor hypoxia and sulfide toxicity</t>
  </si>
  <si>
    <t>Sen Gupta BK, Smith LE, Lobegeier M</t>
  </si>
  <si>
    <t>Attachment of Foraminifera to vestimentiferan tubeworms at cold seeps: refuge from seafloor hypoxia and sulfide toxicity</t>
  </si>
  <si>
    <t>BKS Gupta, LE Smith, MK Lobegeier - Marine Micropaleontology, 2007 - Elsevier</t>
  </si>
  <si>
    <t>Abundance of fishes associated with a petroleum platform as measured with dual-beam hydroacoustics</t>
  </si>
  <si>
    <t>DR Stanley, CA Wilson - ICES Journal of Marine Science, 1996 - academic.oup.com</t>
  </si>
  <si>
    <t>Review of potential impacts to sea turtles from underwater explosive removal of offshore structures</t>
  </si>
  <si>
    <t>Viada ST, Hammer RM, Racca R, Hannay D, Thompson MJ, Balcom BJ, Phillips NW</t>
  </si>
  <si>
    <t>ST Viada, RM Hammer, R Racca, D HannayÉ - Environmental impact É, 2008 - Elsevier</t>
  </si>
  <si>
    <t>Effects of sand mining on physical processes and biological communities offshore New Jersey, USA</t>
  </si>
  <si>
    <t>Byrnes MR, Hammer RM, Thibaut TD, Snyder DB</t>
  </si>
  <si>
    <t>MR Byrnes, RM HammerÉ - Journal of Coastal É, 2004 - meridian.allenpress.com</t>
  </si>
  <si>
    <t>The offshore drilling industry and rig construction in the Gulf of Mexico</t>
  </si>
  <si>
    <t>Kaiser MJ, Snyder BF</t>
  </si>
  <si>
    <t>MJ Kaiser, BF Snyder - 2013 - Springer</t>
  </si>
  <si>
    <t>Application of an Integrated Blowout Model System, OILMAP DEEP, to the Deepwater Horizon (DWH) Spill</t>
  </si>
  <si>
    <t>Spaulding M, Li Z, Mendelsohn D, Crowley D, French-McCay D, Bird A</t>
  </si>
  <si>
    <t>Application of an integrated blowout model system, OILMAP DEEP, to the Deepwater Horizon (DWH) spill</t>
  </si>
  <si>
    <t>M Spaulding, Z Li, D Mendelsohn, D CrowleyÉ - Marine Pollution É, 2017 - Elsevier</t>
  </si>
  <si>
    <t>Contaminants in molting long-tailed ducks and nesting common eiders in the Beaufort Sea</t>
  </si>
  <si>
    <t>Franson JC, Hollmen TE, Flint PL, Grand JB, Lanctot RB</t>
  </si>
  <si>
    <t>JC Franson, TE HollmŽn, PL Flint, JB GrandÉ - Marine pollution É, 2004 - Elsevier</t>
  </si>
  <si>
    <t>Remote identification of polar bear maternal den habitat in northern Alaska</t>
  </si>
  <si>
    <t>Durner GM, Amstrup SC, Ambrosius KJ</t>
  </si>
  <si>
    <t>GM Durner, SC Amstrup, KJ Ambrosius - Arctic, 2001 - JSTOR</t>
  </si>
  <si>
    <t>Socioeconomic considerations of the commercial weathervane scallop fishery off Alaska using SWOT analysis</t>
  </si>
  <si>
    <t>Glass JR, Kruse GH, Miller SA</t>
  </si>
  <si>
    <t>JR Glass, GH Kruse, SA Miller - Ocean &amp; Coastal Management, 2015 - Elsevier</t>
  </si>
  <si>
    <t>Climate Change; Fisheries use and management</t>
  </si>
  <si>
    <t>Estimating the size of an effect from a before-after-control-impact-paired series design: the productive approach applied to a power plant study</t>
  </si>
  <si>
    <t>Bence JR, Stewart-Oaten A, Schroeter SC</t>
  </si>
  <si>
    <t>Estimating the size of an effect from a Before-After-Control-Impact Paired Series design: the predictive approach applied to a power plant study</t>
  </si>
  <si>
    <t>JR Bence, A Stewart-Oaten, SC Schroeter - Detecting Ecological Impacts, 1996 - Elsevier</t>
  </si>
  <si>
    <t>Waiting for crisis: regulatory inaction and ineptitude and the Guadalupe Dunes oil spill</t>
  </si>
  <si>
    <t>Waiting for crisis: regulatory inaction and ineptitude and the Guadalupe dunes oil spill</t>
  </si>
  <si>
    <t>TD Beamish - Social problems, 2002 - academic.oup.com</t>
  </si>
  <si>
    <t>A retrospective analysis of trace metals, C, N and diatom remnants in sediments from the Mississippi River delta shelf</t>
  </si>
  <si>
    <t>Turner RE, Milan CS, Rabalais NN</t>
  </si>
  <si>
    <t>RE Turner, CS Milan, NN Rabalais - Marine Pollution Bulletin, 2004 - Elsevier</t>
  </si>
  <si>
    <t>Oil and gas surveys and exploration</t>
  </si>
  <si>
    <t>Modeling lost production from destroyed platforms in the 2004Ð2005 Gulf of Mexico hurricane seasons</t>
  </si>
  <si>
    <t>Kaiser MJ, Yu Y, Jablowonski C</t>
  </si>
  <si>
    <t>MJ Kaiser, Y Yu, CJ Jablonowski - Energy, 2009 - Elsevier</t>
  </si>
  <si>
    <t>Physical and biological effects of sand mining offshore Alabama, USA</t>
  </si>
  <si>
    <t>Understanding and adapting to observed changes in the Alaskan Arctic: Actionable knowledge co-production with Alaska Native communities</t>
  </si>
  <si>
    <t>Robards MD, Huntington HP, Druckenmiller M, Lefevre J, Moses SK, Stevenson Z, Watson A, Williams M</t>
  </si>
  <si>
    <t>MD Robards, HP Huntington, M DruckenmillerÉ - É Research Part II: Topical É, 2018 - Elsevier</t>
  </si>
  <si>
    <t>Low-frequency waves in the Santa Barbara Channel observed by high frequency radar</t>
  </si>
  <si>
    <t>Beckenbach EH, Washburn L</t>
  </si>
  <si>
    <t>Low?frequency waves in the Santa Barbara Channel observed by high?frequency radar</t>
  </si>
  <si>
    <t>E Beckenbach, L Washburn - Journal of Geophysical Research É, 2004 - Wiley Online Library</t>
  </si>
  <si>
    <t>Low-frequency waves in the Santa Barbara Channel observed by high-frequency radar</t>
  </si>
  <si>
    <t>Stalling of near-inertial waves in a cyclone</t>
  </si>
  <si>
    <t>Oey L-Y, Inoue M, Lai R, Lin XH, Welsh SE, Rouse LJ Jr</t>
  </si>
  <si>
    <t>Stalling of near?inertial waves in a cyclone</t>
  </si>
  <si>
    <t>LY Oey, M Inoue, R Lai, XH LinÉ - Geophysical É, 2008 - Wiley Online Library</t>
  </si>
  <si>
    <t>Evidence for the functions of surface-active behaviors in humpback whales (Megaptera novaeangliae)</t>
  </si>
  <si>
    <t>Kavanagh AS, Owen K, Williamson MJ, Blomberg SP, Noad MJ, Blomberg SP, Goldizen AW, Kniest E, Cato DH, Dunlop RA</t>
  </si>
  <si>
    <t>Evidence for the functions of surface?active behaviors in humpback whales (Megaptera novaeangliae)</t>
  </si>
  <si>
    <t>AS Kavanagh, K Owen, MJ WilliamsonÉ - Marine Mammal É, 2017 - Wiley Online Library</t>
  </si>
  <si>
    <t>Long-term change in mussel (Mytilus californianus Conrad) populations along the wave-exposed coast of southern California</t>
  </si>
  <si>
    <t>JR Smith, P Fong, RF Ambrose - Marine Biology, 2006 - Springer</t>
  </si>
  <si>
    <t>Potential impacts of sand mining offshore of Maryland and Delaware: part 2Ñbiological considerations</t>
  </si>
  <si>
    <t>Diaz RJ, Cutter Gr Jr, Hobbs CH III</t>
  </si>
  <si>
    <t>RJ Diaz, GR Cutter JrÉ - Journal of Coastal É, 2004 - meridian.allenpress.com</t>
  </si>
  <si>
    <t>The benthic ecosystem of the northeastern Chukchi Sea: an overview of its unique biogeochemical and biological characteristics</t>
  </si>
  <si>
    <t>Dunton KH, Grebmeier JM, Trefry JH</t>
  </si>
  <si>
    <t>KH Dunton, JM Grebmeier, JH Trefry - Deep Sea Research Part II: Topical É, 2014 - Elsevier</t>
  </si>
  <si>
    <t>Dispersion, sorption and photodegradation of petroleum hydrocarbons in dispersant-seawater-sediment systems</t>
  </si>
  <si>
    <t>Zhao X, Liu W, Fu J, Cai Z, O'Reilly SE, Zhao D</t>
  </si>
  <si>
    <t>X Zhao, W Liu, J Fu, Z Cai, SE O'Reilly, D Zhao - Marine pollution bulletin, 2016 - Elsevier</t>
  </si>
  <si>
    <t>Offshore pipeline construction cost in the US Gulf of Mexico</t>
  </si>
  <si>
    <t>MJ Kaiser - Marine Policy, 2017 - Elsevier</t>
  </si>
  <si>
    <t>Spatial variation in fish density at three petroleum platforms as measured with dual-beam hydroacoustics in the northern Gulf of Mexico</t>
  </si>
  <si>
    <t>Spatial variation in fish density at three petroleum platforms as measured with dual-beam hydroacoustics</t>
  </si>
  <si>
    <t>DR Stanley, CA Wilson - Gulf of Mexico Science, 1998 - aquila.usm.edu</t>
  </si>
  <si>
    <t>Evidence for wing molt and breeding site fidelity in king elders</t>
  </si>
  <si>
    <t>Phillips LM, Powell AN</t>
  </si>
  <si>
    <t>Evidence for wing molt and breeding site fidelity in King Eiders</t>
  </si>
  <si>
    <t>LM Phillips, AN Powell - Waterbirds, 2006 - BioOne</t>
  </si>
  <si>
    <t>Influence of density-dependent competition on foraging and migratory behavior of a subtropical colonial seabird</t>
  </si>
  <si>
    <t>Lamb JS, SatgŽ YG, Jodice PGR</t>
  </si>
  <si>
    <t>Influence of density?dependent competition on foraging and migratory behavior of a subtropical colonial seabird</t>
  </si>
  <si>
    <t>JS Lamb, YG SatgŽ, PGR Jodice - Ecology and Evolution, 2017 - Wiley Online Library</t>
  </si>
  <si>
    <t>A numerical analysis of landfall of the 1979 red tide of Karenia brevis along the west coast of Florida</t>
  </si>
  <si>
    <t>Walsh, John J.; Haddad, Kenneth D.; Dieterle, Dwight A.; Weisberg, Robert H.; Li, Zhenjiang; Yang, Huijun; Muller-Karger, Frank E.; Heil, Cynthia A.; Bissett, W. Paul</t>
  </si>
  <si>
    <t>JJ Walsh, KD Haddad, DA DieterleÉ - Continental Shelf É, 2002 - Elsevier</t>
  </si>
  <si>
    <t>Relative dispersion observations and trajectory modeling in the Santa Barbara Channel</t>
  </si>
  <si>
    <t>Ohlmann JC, LaCasce JH, Washburn L, Mariano AJ, Emery BM</t>
  </si>
  <si>
    <t>JC Ohlmann, JH LaCasce, L WashburnÉ - Journal of É, 2012 - Wiley Online Library</t>
  </si>
  <si>
    <t>Dispersion of produced water in a coastal environment and its biological implications</t>
  </si>
  <si>
    <t>Washburn L, Stone S, MacIntyre S</t>
  </si>
  <si>
    <t>L Washburn, S Stone, S MacIntyre - Continental Shelf Research, 1999 - Elsevier</t>
  </si>
  <si>
    <t>Regional benthic food web structure on the Alaska Beaufort Sea shelf</t>
  </si>
  <si>
    <t>Divine, Lauren M.; Iken, Katrin; Bluhm, Bodil A.</t>
  </si>
  <si>
    <t>LM Divine, K Iken, BA Bluhm - Marine Ecology Progress Series, 2015 - int-res.com</t>
  </si>
  <si>
    <t>Assessment of surface wind datasets for estimating offshore wind energy along the Central California Coast</t>
  </si>
  <si>
    <t>Wang, Yi-Hui; Walter, Ryan K.; White, Crow; Farr, Hayley; Ruttenberg, Benjamin I.</t>
  </si>
  <si>
    <t>YH Wang, RK Walter, C White, H Farr, BI Ruttenberg - Renewable energy, 2019 - Elsevier</t>
  </si>
  <si>
    <t>Renewable energy development, wind; Renewable energy development, tidal</t>
  </si>
  <si>
    <t>A coupled ice-ocean model in the pan-Arctic and the northern North Atlantic Ocean: simulation of seasonal cycles</t>
  </si>
  <si>
    <t>Wang J, Liu Q, Jin M,Ikeda M, Saucier FJ</t>
  </si>
  <si>
    <t>A coupled ice-ocean model in the pan-Arctic and North Atlantic Ocean: Simulation of seasonal cycles</t>
  </si>
  <si>
    <t>J Wang, Q Liu, M Jin, M Ikeda, FJ Saucier - Journal of oceanography, 2005 - Springer</t>
  </si>
  <si>
    <t>Application of airborne thermal imagery to surveys of Pacific walrus (Odobenus rosmarus divergens)</t>
  </si>
  <si>
    <t>Burn DM, Webber M, Udevitz MS</t>
  </si>
  <si>
    <t>Application of airborne thermal imagery to surveys of Pacific walrus</t>
  </si>
  <si>
    <t>DM Burn, MA Webber, MS Udevitz - Wildlife Society Bulletin, 2006 - Wiley Online Library</t>
  </si>
  <si>
    <t>The relationship between sea ice concentration and the spatio-temporal distribution of vocalizing bearded seals (Erignathus barbatus) in the Bering, Chukchi, and Beaufort Seas from 2008-2011</t>
  </si>
  <si>
    <t>MacIntyre KQ, Stafford KM, Conn PB, Laidre KL, Boveng PL</t>
  </si>
  <si>
    <t>The relationship between sea ice concentration and the spatio-temporal distribution of vocalizing bearded seals (Erignathus barbatus) in the Bering, Chukchi, and É</t>
  </si>
  <si>
    <t>KQ MacIntyre, KM Stafford, PB Conn, KL LaidreÉ - Progress in É, 2015 - Elsevier</t>
  </si>
  <si>
    <t>Remote sensing estimation of surface oil volume during the 2010 Deepwater Horizon oil blowout in the Gulf of Mexico: scaling up AVIRIS observations with MODIS measurements</t>
  </si>
  <si>
    <t>Hu C, Feng L, Holmes J, Swayze GA, Leifer I, Melton C, Garcia O, MacDonald I, Hess M, Muller-Karger F, Graettinger G, Green R</t>
  </si>
  <si>
    <t>Remote sensing estimation of surface oil volume during the 2010 Deepwater Horizon oil blowout in the Gulf of Mexico: scaling up AVIRIS observations with É</t>
  </si>
  <si>
    <t>C Hu, L Feng, J Holmes, GA SwayzeÉ - Journal of Applied É, 2018 - spiedigitallibrary.org</t>
  </si>
  <si>
    <t>Juvenile groundfish habitat in Kachemak Bay, Alaska, during late summer</t>
  </si>
  <si>
    <t>Abookire AA, Piatt JF, Norcross BL</t>
  </si>
  <si>
    <t>AA Abookire, JF Piatt, BL Norcross - Alaska Fishery Research É, 2001 - adfg.alaska.gov</t>
  </si>
  <si>
    <t>Discovery, evaluation, and implications of blue crab, Callinectes sapidus, spawning/hatching/foraging grounds in federal (US) waters offshore of Louisiana</t>
  </si>
  <si>
    <t>Gelpi CG Jr, Condrey RE, Fleeger JW, Dubois SF</t>
  </si>
  <si>
    <t>Discovery, evaluation, and implications of blue crab, Callinectes sapidus, spawning, hatching, and foraging grounds in federal (US) waters offshore of Louisiana</t>
  </si>
  <si>
    <t>CG Gelpi Jr, RE Condrey, JW FleegerÉ - Bulletin of Marine É, 2009 - ingentaconnect.com</t>
  </si>
  <si>
    <t>Community-based collaborative team ethnography: a community-university-agency partnership</t>
  </si>
  <si>
    <t>Community-based collaborative team ethnography: A community-university-agency partnership</t>
  </si>
  <si>
    <t>DE Austin - Human organization, 2003 - meridian.allenpress.com</t>
  </si>
  <si>
    <t>Environmental security in Arctic ice-covered seas: from strategy to tactics of hazard identification and emergency response</t>
  </si>
  <si>
    <t>Eicken JH, Jones J, Meyer F, Mahoney A, Druckenmiller ML, Rohith MV, Kambhamettu C</t>
  </si>
  <si>
    <t>Environmental security in Arctic ice-covered seas: From strategy to tactics of hazard identification and emergency response</t>
  </si>
  <si>
    <t>H Eicken, J Jones, F Meyer, A MahoneyÉ - Marine Technology É, 2011 - seaice.alaska.edu</t>
  </si>
  <si>
    <t>Supply-side ecology, barnacle recruitment, and rocky intertidal community dynamics: do settlement surface and limpet disturbance matter?</t>
  </si>
  <si>
    <t>Menge BA, Foley MM, Pamplin J, Murphy G, Pennington C</t>
  </si>
  <si>
    <t>Supply-side ecology, barnacle recruitment, and rocky intertidal community dynamics: Do settlement surface and limpet disturbance matter?</t>
  </si>
  <si>
    <t>BA Menge, MM Foley, J Pamplin, G MurphyÉ - Journal of Experimental É, 2010 - Elsevier</t>
  </si>
  <si>
    <t>A year in the acoustic world of bowhead whales in the Bering, Chukchi and Beaufort Seas</t>
  </si>
  <si>
    <t>Clark CW, Berchok CL, Blackwell SB, Hannay DE, Jones J, Ponirakis D, Stafford KM</t>
  </si>
  <si>
    <t>A year in the acoustic world of bowhead whales in the Bering, Chukchi and Beaufort seas</t>
  </si>
  <si>
    <t>CW Clark, CL Berchok, SB BlackwellÉ - Progress in É, 2015 - Elsevier</t>
  </si>
  <si>
    <t>Temperature and salinity tolerances and preferences of red king crab larvae</t>
  </si>
  <si>
    <t>Shirley TC, Shirley SM</t>
  </si>
  <si>
    <t>TC Shirley, SM Shirley - Marine &amp; Freshwater Behaviour &amp; Phy, 1989 - Taylor &amp; Francis</t>
  </si>
  <si>
    <t>Disease dynamics and the potential role of thermal stress in the sea urchin, Strongylocentrotus purpuratus</t>
  </si>
  <si>
    <t>Lester SE, Tobin ED, Behrens MD</t>
  </si>
  <si>
    <t>SE Lester, ED TobinÉ - Canadian Journal of É, 2007 - cdnsciencepub.com</t>
  </si>
  <si>
    <t>Spatial modeling of haul-out site use by harbor seals in Cook Inlet, Alaska</t>
  </si>
  <si>
    <t>Montgomery RA, Ver Hoef JM, Boveng PL</t>
  </si>
  <si>
    <t>RA Montgomery, JM Ver Hoef, PL Boveng - Marine Ecology Progress É, 2007 - int-res.com</t>
  </si>
  <si>
    <t>A study of the behavioral response of whales to the noise of seismic air guns: design, methods and progress</t>
  </si>
  <si>
    <t>Cato DH, Noad MJ, Dunlop RA, McCauley RD, Gales NJ, Salgado Kent CP, Kniest H, Paton D, Jenner KCS, Noad J, Maggi AL, Parnum IM, Duncan AJ</t>
  </si>
  <si>
    <t>A study of the behavioural response of whales to the noise of seismic air guns: design, methods and progress</t>
  </si>
  <si>
    <t>D Cato, M Noad, R Dunlop, R McCauleyÉ - Acoustics É, 2013 - espace.curtin.edu.au</t>
  </si>
  <si>
    <t>Do oil and gas platforms off California reduce recruitment of bocaccio (Sebastes paucispinis) to natural habitats? Analysis on trajectories derived from high frequency radar</t>
  </si>
  <si>
    <t>Emery BM, Washburn L, Love MS, Nishimoto MM, Ohlmann JC</t>
  </si>
  <si>
    <t>Do oil and gas platforms off California reduce recruitment of bocaccio (Sebastes paucispinis) to natural habitat? An analysis based on trajectories derived from high É</t>
  </si>
  <si>
    <t>BM Emery, L Washburn, MS Love, MM NishimotoÉ - 2006 - aquadocs.org</t>
  </si>
  <si>
    <t>Common murre abundance, phenology, and productivity on the Barren Islands, Alaska: the Exxon Valdez oil spill and long-term environmental change</t>
  </si>
  <si>
    <t>Boersma PD, Parrish JK, Kettle AB</t>
  </si>
  <si>
    <t>Common murre abundance, phenology, and productivity on the Barren Islands, Alaska: The Exxon Valdez oil spill and long-term environmental change</t>
  </si>
  <si>
    <t>PD Boersma, JK Parrish, AB Kettle - 1995 - osti.gov</t>
  </si>
  <si>
    <t>Oil-Spill; Oil and gas surveys and extraction</t>
  </si>
  <si>
    <t>Do oil and gas platforms off California reduce recruitment of bocaccio (Sebastes paucispinis) to natural habitat? An analysis based on trajectories derived from high frequency radar</t>
  </si>
  <si>
    <t>Composition of free amino acids and related compounds in invertebrates with symbiotic bacteria at hydrocarbon seeps in the Gulf of Mexico</t>
  </si>
  <si>
    <t>Pruski AM, Fiala-MŽdioni A, Fisher CR, Colomines JC</t>
  </si>
  <si>
    <t>AM Pruski, A Fiala-MŽdioni, CR Fisher, JC Colomines - Marine Biology, 2000 - Springer</t>
  </si>
  <si>
    <t>Species boundaries of Gulf of Mexico vestimentiferans (Polychaeta, Siboglinidae) inferred from mitochondrial genes</t>
  </si>
  <si>
    <t>Miglietta MP, Hourdez S, Cowart DA, Schaeffer SW, Fisher C</t>
  </si>
  <si>
    <t>MP Miglietta, S Hourdez, DA CowartÉ - Deep Sea Research É, 2010 - Elsevier</t>
  </si>
  <si>
    <t>The diets of polar cod (Boreogadus saida) from August 2008 in the US Beaufort Sea</t>
  </si>
  <si>
    <t>Rand KM, Whitehouse A, Logerwell EA, Ahgeak E, Hibpshman R, Parker-Stetter S</t>
  </si>
  <si>
    <t>KM Rand, A Whitehouse, EA Logerwell, E AhgeakÉ - Polar biology, 2013 - Springer</t>
  </si>
  <si>
    <t>The relationships between fish assemblages and the amount of bottom horizontal beam exposed at California oil platforms: fish habitat preferences at man-made platforms and (by inference) at natural reefs</t>
  </si>
  <si>
    <t>Love MS</t>
  </si>
  <si>
    <t>The relationships between fish assemblages and the amount of bottom horizontal beam exposed at California oil platforms: fish habitat preferences at man-made É</t>
  </si>
  <si>
    <t>MS Love, A York - Fishery Bulletin, 2006 - go.gale.com</t>
  </si>
  <si>
    <t>Spatial patterns in recruitment and growth of the mussel Mytilus californianus (Conrad) in southern and northern California, USA, two regions with differing oceanographic conditions</t>
  </si>
  <si>
    <t>Spatial patterns in recruitment and growth of the mussel Mytilus californianus (Conrad) in southern and northern California, USA, two regions with differing É</t>
  </si>
  <si>
    <t>JR Smith, P Fong, RF Ambrose - Journal of Sea Research, 2009 - Elsevier</t>
  </si>
  <si>
    <t>Sun glint requirement for the remote detection of surface oil films.</t>
  </si>
  <si>
    <t>Syesun S, Hu C</t>
  </si>
  <si>
    <t>Sun glint requirement for the remote detection of surface oil films</t>
  </si>
  <si>
    <t>S Sun, C Hu - Geophysical Research Letters, 2016 - Wiley Online Library</t>
  </si>
  <si>
    <t>Linking sportfishing trip attributes, participation decisions, and regional economic impacts in Lower and Central Cook Inlet, Alaska</t>
  </si>
  <si>
    <t>Hamel C, Herrmann M, Lee ST, Criddle KR, Geier H</t>
  </si>
  <si>
    <t>Linking sportfishing trip attributes, participation decisions, and regional economic impacts in Lower and Central Cook Inlet, Alaska.</t>
  </si>
  <si>
    <t>C Hamel, M Herrmann, ST Lee, KR CriddleÉ - Annals of Regional É, 2002 - academia.edu</t>
  </si>
  <si>
    <t>Fisheries use and management; Marine minerals extraction</t>
  </si>
  <si>
    <t>Long-term history of chemoautotrophic clam-dominated faunas of petroleum seeps in the northwestern Gulf of Mexico</t>
  </si>
  <si>
    <t>Callender WR, Powell EN</t>
  </si>
  <si>
    <t>R Callender, EN Powell - Facies, 2000 - Springer</t>
  </si>
  <si>
    <t>Comparison of sediment profile image data with profiles of oxygen and Eh from sediment cores</t>
  </si>
  <si>
    <t>Diaz RJ, Trefry JH</t>
  </si>
  <si>
    <t>RJ Diaz, JH Trefry - Journal of Marine Systems, 2006 - Elsevier</t>
  </si>
  <si>
    <t>Sea turtle observations at explosive removals of energy structures</t>
  </si>
  <si>
    <t>Gitschlag GR, Herczeg BA</t>
  </si>
  <si>
    <t>GR Gitschlag, BA Herczeg - 1994 - aquadocs.org</t>
  </si>
  <si>
    <t>Rare detections of North Pacific right whales in the Gulf of Alaska, with observations of their potential prey</t>
  </si>
  <si>
    <t>Wade P, De Robertis A, Hough K, Booth R, Kennedy A, LeDuc R, Munger L, Napp J, Shelden K, Rankin S, et al</t>
  </si>
  <si>
    <t>PR Wade, A De Robertis, KR Hough, R BoothÉ - Endangered Species É, 2011 - int-res.com</t>
  </si>
  <si>
    <t>Hydrographic controls on net community production and total organic carbon distributions in the eastern Bering Sea</t>
  </si>
  <si>
    <t>Cross JN, Mathis JT, Bates NR</t>
  </si>
  <si>
    <t>JN Cross, JT Mathis, NR Bates - Deep Sea Research Part II: Topical Studies É, 2012 - Elsevier</t>
  </si>
  <si>
    <t>The impact of the Deepwater Horizon blowout on historic shipwreck-associated sediment microbiomes in the northern Gulf of Mexico</t>
  </si>
  <si>
    <t>Hamdan, Leila J.; Salerno, Jennifer L.; Reed, Allen; Joye, Samantha B.; Damour, Melanie</t>
  </si>
  <si>
    <t>LJ Hamdan, JL Salerno, A Reed, SB Joye, M Damour - Scientific reports, 2018 - Springer</t>
  </si>
  <si>
    <t>Ecological performance of young-of-the year blue rockfish (Sebastes mystinus) associated with oil platforms and natural reefs in California as measured by daily growth rates</t>
  </si>
  <si>
    <t>Love MS, Brothers E, Schroeder DM, Lenarz WH</t>
  </si>
  <si>
    <t>Ecological performance of young-of-the-year blue rockfish (Sebastes mystinus) associated with oil platforms and natural reefs in California as measured by daily É</t>
  </si>
  <si>
    <t>MS Love, E Brothers, DM SchroederÉ - Bulletin of Marine É, 2007 - ingentaconnect.com</t>
  </si>
  <si>
    <t>Historical polycyclic aromatic and petrogenic hydrocarbon loading in northern central Gulf of Mexico shelf sediments</t>
  </si>
  <si>
    <t>Overton EB, Ashton BM, Miles MS</t>
  </si>
  <si>
    <t>Historical polycyclic aromatic and petrogenic hydrocarbon loading in Northern Central Gulf of Mexico shelf sediments</t>
  </si>
  <si>
    <t>EB Overton, BM Ashton, MS Miles - Marine pollution bulletin, 2004 - Elsevier</t>
  </si>
  <si>
    <t>Oil-Spill; Land Use and Coastal Infrastructure</t>
  </si>
  <si>
    <t>Ecological performance of young-of-the-year blue rockfish (Sebastes mystinus) associated with oil platforms and natural reefs in California as measured by daily growth rates</t>
  </si>
  <si>
    <t>Gulf Stream meander propagation past Cape Hatteras</t>
  </si>
  <si>
    <t>Savidge DK</t>
  </si>
  <si>
    <t>Gulf stream meander propagation past Cape Hatteras</t>
  </si>
  <si>
    <t>DK Savidge - Journal of physical oceanography, 2004 - journals.ametsoc.org</t>
  </si>
  <si>
    <t>Habitat characteristics of juvenile cowcod, Sebastes levis (Scorpaenidae), in southern California</t>
  </si>
  <si>
    <t>Love MS, Yoklavich M</t>
  </si>
  <si>
    <t>Habitat characteristics of juvenile cowcod, Sebastes levis (Scorpaenidae), in Southern California</t>
  </si>
  <si>
    <t>MS Love, M Yoklavich - Environmental biology of fishes, 2008 - Springer</t>
  </si>
  <si>
    <t>The generation of subsurface cyclones and jets through eddyÐslope interaction</t>
  </si>
  <si>
    <t>Oey L-Y, Zhang H-C</t>
  </si>
  <si>
    <t>LY Oey, HC Zhang - Continental shelf research, 2004 - Elsevier</t>
  </si>
  <si>
    <t>Offshore wind power in the US: Regulatory issues and models for regulation</t>
  </si>
  <si>
    <t>B Snyder, MJ Kaiser - Energy Policy, 2009 - Elsevier</t>
  </si>
  <si>
    <t>The birds of St. Matthew Island, Bering Sea</t>
  </si>
  <si>
    <t>Winker K, Gibson DD, Sowls AL, Lawhead BE, Martin PD, Hoberg EP, Causey D</t>
  </si>
  <si>
    <t>K Winker, DD Gibson, AL Sowls, BE LawheadÉ - The Wilson Bulletin, 2002 - BioOne</t>
  </si>
  <si>
    <t>Recolonization of a high latitude hard-bottom nearshore community</t>
  </si>
  <si>
    <t>Konar B</t>
  </si>
  <si>
    <t>B Konar - Polar Biology, 2007 - Springer</t>
  </si>
  <si>
    <t>The energetics of foraging in large mammals: a comparison of marine and terrestrial predators</t>
  </si>
  <si>
    <t>Williams TM, Yeates LC</t>
  </si>
  <si>
    <t>TM Williams, L Yeates - International Congress Series, 2004 - Elsevier</t>
  </si>
  <si>
    <t>SAR imaging of ocean surface oil seep trajectories induced by near inertial oscillation</t>
  </si>
  <si>
    <t>Li X, Li C, Yang Z, Pichel W</t>
  </si>
  <si>
    <t>X Li, C Li, Z Yang, W Pichel - Remote Sensing of Environment, 2013 - Elsevier</t>
  </si>
  <si>
    <t>Natural offshore seepage and related tarball accumulation on the California coastline; Santa Barbara Channel and the southern Santa Maria Basin; source identification and inventory</t>
  </si>
  <si>
    <t>Lorenson TD, Hostettler FD, Rosenbauer RJ, Peters KE, Kvenvolden KA, Dougherty JA, Gutmacher CE, Wong FL, Normark WR</t>
  </si>
  <si>
    <t>Natural offshore oil seepage and related tarball accumulation on the California coastlineÑSanta Barbara Channel and the Southern Santa Maria Basin; É</t>
  </si>
  <si>
    <t>TD Lorenson, FD Hostettler, RJ Rosenbauer, KE PetersÉ - 2009 - pubs.er.usgs.gov</t>
  </si>
  <si>
    <t>Biogeographic comparison of Lophelia-associated bacterial communities in the western Atlantic reveals conserved core microbiome</t>
  </si>
  <si>
    <t>Kellogg CA, Goldsmith DB, Gray MA</t>
  </si>
  <si>
    <t>Biogeographic Comparison of Lophelia-Associated Bacterial Communities in the Western Atlantic Reveals Conserved Core Microbiome</t>
  </si>
  <si>
    <t>CA Kellogg, DB Goldsmith, MA Gray - Frontiers in microbiology, 2017 - frontiersin.org</t>
  </si>
  <si>
    <t>Gulf stream transport variability at periods of decades</t>
  </si>
  <si>
    <t>Sturges W, Hong BG</t>
  </si>
  <si>
    <t>Gulf Stream transport variability at periods of decades</t>
  </si>
  <si>
    <t>W Sturges, BG Hong - Journal of physical oceanography, 2001 - journals.ametsoc.org</t>
  </si>
  <si>
    <t>Secondary bubble production from breaking waves: the bubble burst mechanism</t>
  </si>
  <si>
    <t>Secondary bubble production from breaking waves: The bubble burst mechanism</t>
  </si>
  <si>
    <t>I Leifer, G de Leeuw, LH Cohen - Geophysical research letters, 2000 - Wiley Online Library</t>
  </si>
  <si>
    <t>International importance of the eastern Chukchi Sea as a staging area for migrating king Eiders</t>
  </si>
  <si>
    <t>Oppel S, Dickson DL, Powell AN</t>
  </si>
  <si>
    <t>International importance of the eastern Chukchi Sea as a staging area for migrating King Eiders</t>
  </si>
  <si>
    <t>S Oppel, DL Dickson, AN Powell - Polar Biology, 2009 - Springer</t>
  </si>
  <si>
    <t>Why did ancient chemosynthetic seep and vent assemblages occur in shallower water than they do today?</t>
  </si>
  <si>
    <t>WR Callender, EN Powell - International Journal of Earth Sciences, 1999 - Springer</t>
  </si>
  <si>
    <t>Evidence of chromosomal damage in common eiders (Somateria mollissima) from the Baltic Sea</t>
  </si>
  <si>
    <t>Matson CW, Franson JC, Hollmen T, Kilpi M, Hario M, Flint PL, Bickham JW</t>
  </si>
  <si>
    <t>CW Matson, JC Franson, T HollmŽn, M KilpiÉ - Marine pollution É, 2004 - Elsevier</t>
  </si>
  <si>
    <t>Temporal and spatial variation in bird and human use of beaches in southern California</t>
  </si>
  <si>
    <t>Lafferty KD, Rodriguez DA, Chapman A</t>
  </si>
  <si>
    <t>KD Lafferty, DA RodriguezÉ - É, 2013 - springerplus.springeropen.com</t>
  </si>
  <si>
    <t>Effects of produced water on early life stages of a sea urchin: stage-specific responses and delayed expression</t>
  </si>
  <si>
    <t>Krause PR, Osenberg CW, Schmitt RJ</t>
  </si>
  <si>
    <t>PR Krause, CW Osenberg, RJ Schmitt - Produced Water: Technological É, 1992 - Springer</t>
  </si>
  <si>
    <t>Persistence of coral assemblages at east and west flower garden banks, gulf of Mexico</t>
  </si>
  <si>
    <t>Johnston, Michelle A.; Embesi, John A.; Eckert, Ryan J.; Nuttall, Marissa F.; Hickerson, Emma L.; Schmahl, George P.</t>
  </si>
  <si>
    <t>MA Johnston, JA Embesi, RJ Eckert, MF NuttallÉ - Coral Reefs, 2016 - Springer</t>
  </si>
  <si>
    <t>Sound exposure level as a metric for analyzing and managing underwater soundscapes</t>
  </si>
  <si>
    <t>Martin, S. Bruce; Morris, Corey; Bršker, Koen; O'Neill, Caitlin</t>
  </si>
  <si>
    <t>SB Martin, C Morris, K BrškerÉ - The Journal of the É, 2019 - asa.scitation.org</t>
  </si>
  <si>
    <t>Burrowing and swash behavior of the Pacific mole crab, Hippa pacifica (Anomura, Hippidae) on tropical sandy beaches</t>
  </si>
  <si>
    <t>Lastra M, Dugan JE, Hubbard DM</t>
  </si>
  <si>
    <t>Burrowing and Swash Behavior of the Pacific Mole Crab Hippa Pacifica (Anomura, Hippidae) in Tropical Sandy Beaches</t>
  </si>
  <si>
    <t>M Lastra, JE Dugan, DM Hubbard - Journal of Crustacean É, 2002 - academic.oup.com</t>
  </si>
  <si>
    <t>Transport and Thermohaline Variability in Barrow Canyon on the Northeastern Chukchi Sea Shelf</t>
  </si>
  <si>
    <t>Weingartner TJ, Potter RA, Stoudt CA, Dobbins EL, Statsceiwch H, Winsor PR, Mudge TD, Borg K</t>
  </si>
  <si>
    <t>Transport and thermohaline variability in B arrow C anyon on the N ortheastern C hukchi S ea S helf</t>
  </si>
  <si>
    <t>TJ Weingartner, RA Potter, CA StoudtÉ - Journal of É, 2017 - Wiley Online Library</t>
  </si>
  <si>
    <t>A practical method for long-range forecasting in the Beaufort Sea</t>
  </si>
  <si>
    <t>A practical method for long?range forecasting of ice severity in the Beaufort Sea</t>
  </si>
  <si>
    <t>SD Drobot, JA Maslanik - Geophysical Research Letters, 2002 - Wiley Online Library</t>
  </si>
  <si>
    <t>Effect of underwater seismic surveys on molting male long-tailed ducks in the Beaufort Sea, Alaska</t>
  </si>
  <si>
    <t>Lacroix DL, Lanctot RB, Reed JA, McDonald TL</t>
  </si>
  <si>
    <t>Effect of underwater seismic surveys on molting male Long-tailed Ducks in the Beaufort Sea, Alaska</t>
  </si>
  <si>
    <t>DL Lacroix, RB Lanctot, JA ReedÉ - Canadian journal of É, 2003 - cdnsciencepub.com</t>
  </si>
  <si>
    <t>Variability in the summer diets of juvenile polar cod (Boreogadus saida) in the Northeastern Chukchi and Western Beaufort Seas</t>
  </si>
  <si>
    <t>Gray BP, Norcross BL, Blanchard AL, Beaudreau AH, Seitz AC</t>
  </si>
  <si>
    <t>Variability in the summer diets of juvenile polar cod (Boreogadus saida) in the northeastern Chukchi and western Beaufort Seas</t>
  </si>
  <si>
    <t>BP Gray, BL Norcross, AL Blanchard, AH BeaudreauÉ - Polar Biology, 2016 - Springer</t>
  </si>
  <si>
    <t>Economic feasibility of using offshore oil and gas structures in the Gulf of Mexico for platform-based aquaculture</t>
  </si>
  <si>
    <t>Kaiser, Mark J.; Yu, Yunke; Snyder, Brian</t>
  </si>
  <si>
    <t>MJ Kaiser, Y Yu, B Snyder - Marine Policy, 2010 - Elsevier</t>
  </si>
  <si>
    <t>Foraminifera of the Gulf of Mexico</t>
  </si>
  <si>
    <t>Sen Gupta BK, Smith LE, Machain-Castillo ML</t>
  </si>
  <si>
    <t>BKS Gupta, LE SmithÉ - Gulf of MexicoÐOrigins É, 2009 - books.google.com</t>
  </si>
  <si>
    <t>Do common eiders nest in kin groups? Microgeographic genetic structure in a philopatric sea duck</t>
  </si>
  <si>
    <t>Sonsthagen SA, Talbot SL, Lanctot RB, McCracken KG</t>
  </si>
  <si>
    <t>SA Sonsthagen, SL Talbot, RB LanctotÉ - Molecular É, 2010 - Wiley Online Library</t>
  </si>
  <si>
    <t>Air-sea CO2 fluxes on the Bering Sea shelf</t>
  </si>
  <si>
    <t>Bates NR, Mathis JT, Jeffries MA</t>
  </si>
  <si>
    <t>NR Bates, JT Mathis, MA Jeffries - Biogeosciences, 2011 - bg.copernicus.org</t>
  </si>
  <si>
    <t>Biodiversity and community composition of sediment macrofauna associated with deep-sea Lophelia pertusa habitats in the Gulf of Mexico</t>
  </si>
  <si>
    <t>Demopoulos AWJ, Bourque JR, Frometa J</t>
  </si>
  <si>
    <t>AWJ Demopoulos, JR Bourque, J Frometa - Deep Sea Research Part I É, 2014 - Elsevier</t>
  </si>
  <si>
    <t>Arctic Ecosystem Integrated Survey (Arctic Eis): Marine ecosystem dynamics in the rapidly changing Pacific Arctic Gateway</t>
  </si>
  <si>
    <t>Mueter, FJ, Weems J, Farley EV, Sigler MF</t>
  </si>
  <si>
    <t>Arctic ecosystem integrated survey (Arctic Eis): marine ecosystem dynamics in the rapidly changing Pacific Arctic Gateway</t>
  </si>
  <si>
    <t>FJ Mueter, J Weems, EV Farley, MF Sigler - Deep Sea Research Part II É, 2017 - Elsevier</t>
  </si>
  <si>
    <t>Changes in the Distribution and Abundance of Albatrosses in the Eastern Bering Sea: 1975-2010.</t>
  </si>
  <si>
    <t>Kuletz KJ, Renner M, Labunski EA, Hunt GL.</t>
  </si>
  <si>
    <t>Changes in the distribution and abundance of albatrosses in the eastern Bering Sea: 1975Ð2010</t>
  </si>
  <si>
    <t>KJ Kuletz, M Renner, EA LabunskiÉ - Deep Sea Research Part II É, 2014 - Elsevier</t>
  </si>
  <si>
    <t>Initial results of comparing cold-seep carbonates from mussel- and tubeworm-associated environments at Atwater Valley lease block 340, northern Gulf of Mexico</t>
  </si>
  <si>
    <t>Feng D, Roberts HH</t>
  </si>
  <si>
    <t>Initial results of comparing cold-seep carbonates from mussel-and tubeworm-associated environments at Atwater Valley lease block 340, northern Gulf of Mexico</t>
  </si>
  <si>
    <t>D Feng, HH Roberts - Deep Sea Research Part II: Topical Studies in É, 2010 - Elsevier</t>
  </si>
  <si>
    <t>The behavioural response of migrating humpback whales to a full seismic air gun array</t>
  </si>
  <si>
    <t>The behavioural response of migrating humpback whales to a full seismic airgun array</t>
  </si>
  <si>
    <t>RA Dunlop, MJ Noad, RD McCauleyÉ - É of the Royal É, 2017 - royalsocietypublishing.org</t>
  </si>
  <si>
    <t>An experimental test of the effects of variation in recruitment intensity on intertidal community composition</t>
  </si>
  <si>
    <t>Forde SE, Raimondi PT</t>
  </si>
  <si>
    <t>SE Forde, PT Raimondi - Journal of Experimental Marine Biology and É, 2004 - Elsevier</t>
  </si>
  <si>
    <t>Stable carbon and nitrogen isotope compositions of hydrocarbon-seep bivalves on the Gulf of Mexico lower continental slope</t>
  </si>
  <si>
    <t>Becker EL, Raymond WL, Macko SA, Baptiste MF, Fisher CR</t>
  </si>
  <si>
    <t>EL Becker, RW Lee, SA Macko, BM FaureÉ - Deep Sea Research Part É, 2010 - Elsevier</t>
  </si>
  <si>
    <t>Observations of sea turtles and other marine life at the explosive removal of offshore oil and gas structures in the Gulf of Mexico</t>
  </si>
  <si>
    <t>Gitschlag GR, Herczeg BA, Barcak TR</t>
  </si>
  <si>
    <t>GR Gitschlag, BA Herczeg, TR Barcak - Gulf and Caribbean É, 1997 - aquila.usm.edu</t>
  </si>
  <si>
    <t>Lagrangian assessment of simulated surface current dispersion in the coastal ocean</t>
  </si>
  <si>
    <t>Ohlmann JC, Mitarai S</t>
  </si>
  <si>
    <t>JC Ohlmann, S Mitarai - Geophysical Research Letters, 2010 - Wiley Online Library</t>
  </si>
  <si>
    <t>Correlation of a strong Alaska Coastal Current with the presence of beluga whales Delphinapterus leucas near Barrow, Alaska</t>
  </si>
  <si>
    <t>Stafford KM, Okkonen SR, Clarke JT</t>
  </si>
  <si>
    <t>KM Stafford, SR Okkonen, JT Clarke - Marine Ecology Progress Series, 2013 - int-res.com</t>
  </si>
  <si>
    <t>A relationship between the Bowen Ratio and sea-air temperature difference under unstable conditions at sea</t>
  </si>
  <si>
    <t>Hsu SA</t>
  </si>
  <si>
    <t>A relationship between the Bowen ratio and seaÐair temperature difference under unstable conditions at sea</t>
  </si>
  <si>
    <t>SA Hsu - Journal of physical oceanography, 1998 - journals.ametsoc.org</t>
  </si>
  <si>
    <t>Polar bear maternal den habitat in the Arctic National Wildlife Refuge</t>
  </si>
  <si>
    <t>Polar bear maternal den habitat in the Arctic National Wildlife Refuge, Alaska</t>
  </si>
  <si>
    <t>GM Durner, SC Amstrup, KJ Ambrosius - Arctic, 2006 - JSTOR</t>
  </si>
  <si>
    <t>Velocity and transport characteristics of the Louisiana-Texas coastal current</t>
  </si>
  <si>
    <t>Jarosz E, Murray SP</t>
  </si>
  <si>
    <t>E Jarosz, SP Murray - 2005 - apps.dtic.mil</t>
  </si>
  <si>
    <t>Summer distribution of marine birds in the western Beaufort Sea</t>
  </si>
  <si>
    <t>Fischer JB, Larned WW</t>
  </si>
  <si>
    <t>JB Fischer, WW Larned - Arctic, 2004 - JSTOR</t>
  </si>
  <si>
    <t>High variability in egg size and energetic content among intertidal mussels</t>
  </si>
  <si>
    <t>Phillips NE</t>
  </si>
  <si>
    <t>NE Phillips - The Biological Bulletin, 2007 - journals.uchicago.edu</t>
  </si>
  <si>
    <t>Gray whale distribution relative to benthic invertebrate biomass and abundance: Northeastern Chukchi Sea 2009Ð2012</t>
  </si>
  <si>
    <t>Brower AA, Ferguson MC, Schonberg SV, Jewett SC, Clarke JT</t>
  </si>
  <si>
    <t>AA Brower, MC Ferguson, SV SchonbergÉ - É Sea Research Part II É, 2017 - Elsevier</t>
  </si>
  <si>
    <t>First insights into the movements of young-of-the-year white sharks (Carcharodon carcharias) in the western North Atlantic Ocean</t>
  </si>
  <si>
    <t>Curtis, Tobey H.; Metzger, Gregory; Fischer, Christopher; McBride, Brett; McCallister, Michael; Winn, Leann J.; Quinlan, Jessica; Ajemian, Matthew J.</t>
  </si>
  <si>
    <t>TH Curtis, G Metzger, C Fischer, B McBrideÉ - Scientific reports, 2018 - Springer</t>
  </si>
  <si>
    <t>Fisheries use and management; Renewable energy development, wind</t>
  </si>
  <si>
    <t>Opportunistic research and sampling combined with fish and wildlife management actions or crises response</t>
  </si>
  <si>
    <t>Jessup DA</t>
  </si>
  <si>
    <t>Opportunistic research and sampling combined with fish and wildlife management actions or crisis response</t>
  </si>
  <si>
    <t>DA Jessup - ILAR journal, 2003 - academic.oup.com</t>
  </si>
  <si>
    <t>Crisis and continuity in U.S. oil politics, 1965Ð1980</t>
  </si>
  <si>
    <t>Sabin PE</t>
  </si>
  <si>
    <t>Crisis and continuity in US oil politics, 1965Ð1980</t>
  </si>
  <si>
    <t>P Sabin - The Journal of American History, 2012 - academic.oup.com</t>
  </si>
  <si>
    <t>The summer hydrographic structure of the Hanna Shoal region on the northeastern Chukchi Sea shelf: 2011-2013</t>
  </si>
  <si>
    <t>Weingartner TJ, Fang Y-C, Winsor P, Dobbins E, Potter R, Statscewich H, Mudge T, Irving B, Soursa L, Borg K</t>
  </si>
  <si>
    <t>The summer hydrographic structure of the Hanna Shoal region on the northeastern Chukchi Sea shelf: 2011Ð2013</t>
  </si>
  <si>
    <t>T Weingartner, YC Fang, P Winsor, E DobbinsÉ - Deep Sea Research É, 2017 - Elsevier</t>
  </si>
  <si>
    <t>Skill metrics for evaluation and comparison of sea ice models.</t>
  </si>
  <si>
    <t>Dukhovskoy DS, Ubnoske J, Blanchard-Wrigglesworth E, Hiester HR, Proshutinsky A</t>
  </si>
  <si>
    <t>Skill metrics for evaluation and comparison of sea ice models</t>
  </si>
  <si>
    <t>DS Dukhovskoy, J UbnoskeÉ - Journal of É, 2015 - Wiley Online Library</t>
  </si>
  <si>
    <t>The social dynamics of turbine tourism and recreation: Introducing a mixed-method approach to the study of the first U.S. offshore wind farm</t>
  </si>
  <si>
    <t>Smith H, Smythe T, Moore A, Bidwell D, McCann J</t>
  </si>
  <si>
    <t>The social dynamics of turbine tourism and recreation: Introducing a mixed-method approach to the study of the first US offshore wind farm</t>
  </si>
  <si>
    <t>H Smith, T Smythe, A Moore, D BidwellÉ - Energy research &amp; social É, 2018 - Elsevier</t>
  </si>
  <si>
    <t>Soluble barium in barite and phosphogypsum amended Mississippi River alluvial sediment</t>
  </si>
  <si>
    <t>Carbonell AA, Pulido R, DeLaune RD, Patrick WH Jr</t>
  </si>
  <si>
    <t>AA Carbonell, R Pulido, RD DeLaune, WH Patrick Jr - 1999 - Wiley Online Library</t>
  </si>
  <si>
    <t>Comparison of wave refraction and diffraction models</t>
  </si>
  <si>
    <t>Maa JPY, Hsu TW, Tsai CH, Juang WJ</t>
  </si>
  <si>
    <t>JPY Maa, TW Hsu, CH Tsai, WJ Juang - Journal of coastal research, 2000 - JSTOR</t>
  </si>
  <si>
    <t>Trends in sea-ice cover within bowhead whale habitats in the Pacific Arctic</t>
  </si>
  <si>
    <t>Druckenmiller ML, Citta JJ, Ferguson MC, Clarke JT, George JC, Quakenbush L</t>
  </si>
  <si>
    <t>ML Druckenmiller, JJ Citta, MC FergusonÉ - Deep Sea Research É, 2018 - Elsevier</t>
  </si>
  <si>
    <t>The effect of exposure to seismic prospecting on coral reef fishes</t>
  </si>
  <si>
    <t>Boeger WA, Pie MR, Ostrensky A, Cardoso MF</t>
  </si>
  <si>
    <t>WA Boeger, MR Pie, A OstrenskyÉ - Brazilian Journal of É, 2006 - SciELO Brasil</t>
  </si>
  <si>
    <t>Reconnaissance of Macondo-1 well oil in sediment and tarballs from the northern Gulf of Mexico shoreline, Texas to Florida</t>
  </si>
  <si>
    <t>Rosenbauer RJ, Campbell PL, Lam A, Lorenson TD</t>
  </si>
  <si>
    <t>É, FD Hostettler, B Thomas, FL Wong - US Geological Survey É, 2010 - pubs.usgs.gov</t>
  </si>
  <si>
    <t>Weingartner T, Fang Y-C, Winsor P, Dobbins E, Potter R, Statscewich H, Mudge T, Irving B, Sousa L, Borg K</t>
  </si>
  <si>
    <t>Changes in vocal parameters with social context in humpback whales: considering the effect of bystanders</t>
  </si>
  <si>
    <t>Dunlop RA</t>
  </si>
  <si>
    <t>RA Dunlop - Behavioral Ecology and Sociobiology, 2016 - Springer</t>
  </si>
  <si>
    <t>Evidence of prolonged aragonite undersaturations in the bottom waters of the southern Bering Sea shelf from autonomous sensors</t>
  </si>
  <si>
    <t>Mathis JT, Cross JN, Monacci N, Feely RA, Stabeno P</t>
  </si>
  <si>
    <t>JT Mathis, JN Cross, N Monacci, RA FeelyÉ - Deep Sea Research Part É, 2014 - Elsevier</t>
  </si>
  <si>
    <t>Hierarchical spatial genetic structure of common eiders (Somateria mollissima) breeding along a migratory corridor</t>
  </si>
  <si>
    <t>Sonsthagen SA, Talbot SL, Lanctot RB, Scribner KT, McCracken KG</t>
  </si>
  <si>
    <t>Hierarchical Spatial Genetic Structure of Common Eiders (Somateria mollissima) Breeding Along a Migratory Corridor</t>
  </si>
  <si>
    <t>SA Sonsthagen, SL Talbot, RB Lanctot, KT ScribnerÉ - The Auk, 2009 - academic.oup.com</t>
  </si>
  <si>
    <t>Deep-water exchange between the Atlantic, Caribbean, and Gulf of Mexico: observations and models</t>
  </si>
  <si>
    <t>Sturges W</t>
  </si>
  <si>
    <t>Deep-water exchange between the Atlantic, Caribbean, and Gulf of Mexico</t>
  </si>
  <si>
    <t>W Sturges - GEOPHYSICAL MONOGRAPH-AMERICAN É, 2005 - academia.edu</t>
  </si>
  <si>
    <t>Intermediate-depth circulation in the Gulf of Mexico estimated from direct measurements</t>
  </si>
  <si>
    <t>Weatherly G, Wienders N, Romanou A</t>
  </si>
  <si>
    <t>GL Weatherly, N WiendersÉ - Washington DC É, 2005 - ui.adsabs.harvard.edu</t>
  </si>
  <si>
    <t>A review of the feasibility, costs, and benefits of platform-based open ocean aquaculture in the Gulf of Mexico</t>
  </si>
  <si>
    <t>Kaiser, Mark J.; Snyder, Brian; Yu, Yunke</t>
  </si>
  <si>
    <t>MJ Kaiser, B Snyder, Y Yu - Ocean &amp; coastal management, 2011 - Elsevier</t>
  </si>
  <si>
    <t>Assemblage structure of fish at offshore petroleum platforms on the San Pedro Shelf of southern California</t>
  </si>
  <si>
    <t>Martin JB, Lowe C</t>
  </si>
  <si>
    <t>CJB Martin, CG Lowe - Marine and Coastal Fisheries, 2010 - Taylor &amp; Francis</t>
  </si>
  <si>
    <t>No lines in the sand: Impacts of intense mechanized maintenance regimes on sandy beach ecosystems span the intertidal zone on urban coasts</t>
  </si>
  <si>
    <t>Schooler, Nicholas K.; Dugan, Jenifer E.; Hubbard, David M.</t>
  </si>
  <si>
    <t>NK Schooler, JE Dugan, DM Hubbard - Ecological Indicators, 2019 - Elsevier</t>
  </si>
  <si>
    <t>Marine minerals extraction; Oil and gas surveys and extraction; Renewable energy development, wind; Renewable energy development, tidal</t>
  </si>
  <si>
    <t>An analysis of the fish assemblages around 23 oil and gas platforms off California with comparisons with natural habitats</t>
  </si>
  <si>
    <t>Love MS, Claisse JT, Roeper A</t>
  </si>
  <si>
    <t>MS Love, JT Claisse, A Roeper - Bulletin of Marine Science, 2019 - researchgate.net</t>
  </si>
  <si>
    <t>Renewable energy development, wind; Renewable energy development, tidal; Oil and gas surveys and extraction; Submarine transmission lines, pipelines, cables and infrastructure</t>
  </si>
  <si>
    <t>Constructing a Coherent Joint Prior while Respecting Biological Realism: Application to Marine Mammal Stock Assessments</t>
  </si>
  <si>
    <t>Brandon JR, Breiwick JM, Punt AE, Wade PR</t>
  </si>
  <si>
    <t>Constructing a coherent joint prior while respecting biological realism: application to marine mammal stock assessments</t>
  </si>
  <si>
    <t>JR Brandon, JM Breiwick, AE PuntÉ - ICES Journal of Marine É, 2007 - academic.oup.com</t>
  </si>
  <si>
    <t>Deep Sea Biofilms, Historic Shipwreck Preservation and the Deepwater Horizon Spill</t>
  </si>
  <si>
    <t>Mugge, Rachel L.; Brock, Melissa L.; Salerno, Jennifer L.; Damour, Melanie; Church, Robert A.; Lee, Jason; Hamdan, Leila J.</t>
  </si>
  <si>
    <t>Deep-Sea Biofilms, Historic Shipwreck Preservation and the Deepwater Horizon Spill</t>
  </si>
  <si>
    <t>RL Mugge, ML Brock, JL Salerno, M DamourÉ - Frontiers in Marine É, 2019 - frontiersin.org</t>
  </si>
  <si>
    <t>Beach tar accumulation transport mechanisms and sources of variability at Coal Oil Point CA</t>
  </si>
  <si>
    <t>Del Sontro TS, Leifer I, Luyendyk BP, Broitman BR</t>
  </si>
  <si>
    <t>Beach tar accumulation, transport mechanisms, and sources of variability at Coal Oil Point, California</t>
  </si>
  <si>
    <t>TS Del Sontro, I Leifer, BP LuyendykÉ - Marine Pollution Bulletin, 2007 - Elsevier</t>
  </si>
  <si>
    <t>The use of AVHRR thermal infrared imagery to determine sea ice thickness with the Chukchi polynya</t>
  </si>
  <si>
    <t>Groves JE, Stringer WJ</t>
  </si>
  <si>
    <t>The use of AVHRR thermal infrared imagery to determine sea ice thickness within the Chukchi polynya</t>
  </si>
  <si>
    <t>JE Groves, WJ Stringer - Arctic, 1991 - JSTOR</t>
  </si>
  <si>
    <t>Eddy statistics from lagrangian drifters and hydrography for the northern Gulf of Mexico slope</t>
  </si>
  <si>
    <t>Eddy statistics from Lagrangian drifters and hydrography for the northern Gulf of Mexico slope</t>
  </si>
  <si>
    <t>P Hamilton - Journal of Geophysical Research: Oceans, 2007 - Wiley Online Library</t>
  </si>
  <si>
    <t>Seasonal movements of the Bering-Chukchi-Beaufort stock of bowhead whales: 2006-2011 satellite telemetry results</t>
  </si>
  <si>
    <t>Quakenbush LT, Citta JJ, George JC, Heide-J¿rgensen MP, Small R, Brower H, Harwood L</t>
  </si>
  <si>
    <t>LT Quakenbush, JJ Citta, JC GeorgeÉ - 2012 - adfg.alaska.gov</t>
  </si>
  <si>
    <t>Population consequences of biomass loss due to commercial collection of the wild seaweed Postelsia palmaeformis</t>
  </si>
  <si>
    <t>Thompson SA, Knoll H, Blanchette CA, Nielsen KJ</t>
  </si>
  <si>
    <t>SA Thompson, H Knoll, CA BlanchetteÉ - Marine Ecology Progress É, 2010 - int-res.com</t>
  </si>
  <si>
    <t>Oceanographic characteristics associated with autumn movements of bowhead whales in the Chukchi Sea</t>
  </si>
  <si>
    <t>Citta JJ, Okkonen SR, Quakenbush LT, Maslowski W, Osinski R, George JC, Small RJ, Brower Jr. H, Heide-J¿rgensen MP, Harwood LA</t>
  </si>
  <si>
    <t>JJ Citta, SR Okkonen, LT QuakenbushÉ - Deep Sea Research É, 2018 - Elsevier</t>
  </si>
  <si>
    <t>Spatial and temporal variability in receiving water toxicity near an oil effluent discharge site</t>
  </si>
  <si>
    <t>PR Krause - Archives of environmental contamination and É, 1995 - Springer</t>
  </si>
  <si>
    <t>Assessing seasonal changes in carbonate parameters across small spatial gradients in the Northeastern Chukchi Sea</t>
  </si>
  <si>
    <t>Mathis JT, Questel JM</t>
  </si>
  <si>
    <t>JT Mathis, JM Questel - Continental Shelf Research, 2013 - Elsevier</t>
  </si>
  <si>
    <t>Effects of oil dispersants on photodegradation of pyrene in marine water</t>
  </si>
  <si>
    <t>Gong Y, Fu J, OÕReilly SE, Zhao D</t>
  </si>
  <si>
    <t>Y Gong, J Fu, SE O'Reilly, D Zhao - Journal of hazardous materials, 2015 - Elsevier</t>
  </si>
  <si>
    <t>Modeling Oil Fate and Subsurface Exposure Concentrations from the Deepwater Horizon Oil Spill</t>
  </si>
  <si>
    <t>McCay DF, Li Z, Horn M, Crowley D, Spaulding M, Mendelsohn D, Turner C</t>
  </si>
  <si>
    <t>Modeling oil fate and subsurface exposure concentrations from the Deepwater Horizon oil spill</t>
  </si>
  <si>
    <t>DF McCay, Z Li, M Horn, D CrowleyÉ - Proceedings of the É, 2016 - researchgate.net</t>
  </si>
  <si>
    <t>Modeling trace gases in hydrocarbon seep bubbles. Application to marine hydrocarbon seeps in the Santa Barbara Channel</t>
  </si>
  <si>
    <t>Leifer I, Clark J</t>
  </si>
  <si>
    <t>Modeling trace gases in hydrocarbon seep bubbles: application to marine hydrocarbon seeps in the Santa Barbara Channel</t>
  </si>
  <si>
    <t>I Leifer, J Clark - Russian Geology and Geophysics, 2002 - pubs.geoscienceworld.org</t>
  </si>
  <si>
    <t>Oil pipeline spill cause analysis: classification tree approach</t>
  </si>
  <si>
    <t>Bertolini M, Bevilacqua M</t>
  </si>
  <si>
    <t>Oil pipeline spill cause analysis: A classification tree approach</t>
  </si>
  <si>
    <t>M Bertolini, M Bevilacqua - Journal of Quality in Maintenance É, 2006 - emerald.com</t>
  </si>
  <si>
    <t>The status of glaucous gulls Larus hyperboreus in the circumpolar Arctic</t>
  </si>
  <si>
    <t>Petersen A, Irons DB, Gilchrist HG, Robertson G, Boertmann D, Str¿m H, Gavrilo M, Artukhin Y, Clausen D, Kuletz K, Mallory M.</t>
  </si>
  <si>
    <t>The status of Glaucous Gulls Larus hyperboreus in the circumpolar Arctic</t>
  </si>
  <si>
    <t>A Petersen, DB Irons, HG Gilchrist, GJ RobertsonÉ - Arctic, 2015 - JSTOR</t>
  </si>
  <si>
    <t>Use of the Beaufort Sea by king eiders breeding on the North Slope of Alaska</t>
  </si>
  <si>
    <t>Phillips LM, Powell AN, Taylor EJ, Rexstad EA</t>
  </si>
  <si>
    <t>LM Phillips, AN Powell, EJ TaylorÉ - The Journal of Wildlife É, 2007 - Wiley Online Library</t>
  </si>
  <si>
    <t>North Atlantic right whale occurrence near wind energy areas along the mid-Atlantic US coast: implications for management</t>
  </si>
  <si>
    <t>Hodge KB, Muirhead CA, Morano JL, Clark CW, Rice AN</t>
  </si>
  <si>
    <t>KB Hodge, CA Muirhead, JL MoranoÉ - Endangered Species É, 2015 - int-res.com</t>
  </si>
  <si>
    <t>First in situ observations of the deep-sea squid Grimalditeuthis bonplandi reveal unique use of tentacles</t>
  </si>
  <si>
    <t>Hoving HJT, Zeidberg LD, Benfield MC, Bush SL, Robison BH, Vecchione M</t>
  </si>
  <si>
    <t>HJT Hoving, LD ZeidbergÉ - É of the Royal É, 2013 - royalsocietypublishing.org</t>
  </si>
  <si>
    <t>Oil and gas surveys and extraction; Submarine transmission lines, pipelines, cables and infrastructure</t>
  </si>
  <si>
    <t>Beyond the beach: Tradeoffs in tourism and recreation at the first offshore wind farm in the United States</t>
  </si>
  <si>
    <t>Smythe T, Bidwell D, Moore A, Smith H, McCannJ</t>
  </si>
  <si>
    <t>T Smythe, D Bidwell, A Moore, H SmithÉ - Energy Research &amp; Social É, 2020 - Elsevier</t>
  </si>
  <si>
    <t>Annual sea-air CO2 fluxes in the Bering Sea: Insights from new autumn and winter observations of a seasonally ice-covered continental shelf</t>
  </si>
  <si>
    <t>Cross JN, Mathis JT, Frey KE, Cosca CE, Danielson SL, Bates NR, Feely RA, Takahashi T, Evans W</t>
  </si>
  <si>
    <t>Annual sea?air CO2 fluxes in the Bering Sea: Insights from new autumn and winter observations of a seasonally ice?covered continental shelf</t>
  </si>
  <si>
    <t>JN Cross, JT Mathis, KE Frey, CE CoscaÉ - Journal of É, 2014 - Wiley Online Library</t>
  </si>
  <si>
    <t>Algal morphology flow and spatially variable recruitment of surfgrass Phyllospadix torreyi</t>
  </si>
  <si>
    <t>Blanchette CA, Worcester S, Reed DC, Holbrook SJ</t>
  </si>
  <si>
    <t>Algal morphology, flow, and spatially variable recruitment of surfgrass Phyllospadix torreyi</t>
  </si>
  <si>
    <t>CA Blanchette, SE Worcester, D ReedÉ - É Ecology Progress Series, 1999 - int-res.com</t>
  </si>
  <si>
    <t>Microbiology of concretions, sediments and mechanisms influencing the preservation of submerged archaeological artifacts</t>
  </si>
  <si>
    <t>Cullimore DR, Johnston LA</t>
  </si>
  <si>
    <t>DR Cullimore, LA Johnston - International Journal of Historical É, 2008 - Springer</t>
  </si>
  <si>
    <t>Analysis of deepwater shipwrecks in the Gulf of Mexico: artificial reef effect of six World War II shipwrecks</t>
  </si>
  <si>
    <t>Church RA, Warren DJ, Irion JB</t>
  </si>
  <si>
    <t>RA Church, DJ Warren, JB Irion - Oceanography, 2009 - JSTOR</t>
  </si>
  <si>
    <t>Wind and eddy-related shelf/slope circulation processes and coastal upwelling in the northwestern Gulf of Mexico</t>
  </si>
  <si>
    <t>Walker ND</t>
  </si>
  <si>
    <t>ND Walker - Washington DC American Geophysical Union É, 2005 - ui.adsabs.harvard.edu</t>
  </si>
  <si>
    <t>Age-specific survival estimates of King Eiders derived from satellite telemetry</t>
  </si>
  <si>
    <t>Oppel S, Powell AN</t>
  </si>
  <si>
    <t>S Oppel, AN Powell - The Condor, 2010 - academic.oup.com</t>
  </si>
  <si>
    <t>Studies on germination and root development in the surfgrass Phyllospadix torreyi: implications for habitat restoration</t>
  </si>
  <si>
    <t>Reed DC, Holbrook SJ, Solomon E, Anghera M</t>
  </si>
  <si>
    <t>DC Reed, SJ Holbrook, E Solomon, M Anghera - Aquatic botany, 1998 - Elsevier</t>
  </si>
  <si>
    <t>Late Pleistocene to Holocene sedimentation and hydrocarbon seeps on the continental shelf of a steep, tectonically active margin, southern California, USA</t>
  </si>
  <si>
    <t>Draut AE, Hart PE, Lorenson TD, Ryan HF, Wong FL, Sliter RW, Conrad JE</t>
  </si>
  <si>
    <t>AE Draut, PE Hart, TD Lorenson, HF RyanÉ - Marine Geophysical É, 2009 - Springer</t>
  </si>
  <si>
    <t>Formation and transport of corrosive water in the Pacific Arctic region</t>
  </si>
  <si>
    <t>Cross JN, Mathis JT, Pickart RS, Bates NR</t>
  </si>
  <si>
    <t>JN Cross, JT Mathis, RS Pickart, NR Bates - Deep Sea Research Part II É, 2018 - Elsevier</t>
  </si>
  <si>
    <t>Environmental drivers of benthic fish distribution in and around Barrow Canyon in the northeastern Chukchi Sea and western Beaufort Sea</t>
  </si>
  <si>
    <t>Logerwell E, Rand K, Danielson S, Sousa L</t>
  </si>
  <si>
    <t>E Logerwell, K Rand, S Danielson, L Sousa - Deep Sea Research Part II É, 2018 - Elsevier</t>
  </si>
  <si>
    <t>Seasonal acoustic environments of beluga and bowhead whale core-use regions in the Pacific Arctic</t>
  </si>
  <si>
    <t>Stafford KM, Castellote M, Guerra M, Berchok CL</t>
  </si>
  <si>
    <t>KM Stafford, M Castellote, M GuerraÉ - Deep Sea Research Part II É, 2018 - Elsevier</t>
  </si>
  <si>
    <t>Diet history of ice seals using stable isotope ratios in claw growth bands</t>
  </si>
  <si>
    <t>Carroll SS, Horstmann-Dehn L, Norcross BL</t>
  </si>
  <si>
    <t>SS Carroll, L Horstmann-DehnÉ - Canadian Journal of É, 2013 - cdnsciencepub.com</t>
  </si>
  <si>
    <t>The effect of close approaches for tagging activities by small research vessels on the behavior of humpback whales (Megaptera novaeangliae)</t>
  </si>
  <si>
    <t>Williamson MJ, Kavanagh AS, Noad MJ, Kniest E, Dunlop RA</t>
  </si>
  <si>
    <t>MJ Williamson, AS Kavanagh, MJ NoadÉ - Marine Mammal É, 2016 - Wiley Online Library</t>
  </si>
  <si>
    <t>Role of sediment in isolating metal contaminants in wetland environments</t>
  </si>
  <si>
    <t>DeLaune RD, Gambrell RP</t>
  </si>
  <si>
    <t>Role of sedimentation in isolating metal contaminants in wetland environments</t>
  </si>
  <si>
    <t>RD DeLaune, RP Gambrell - Journal of Environmental Science &amp; É, 1996 - Taylor &amp; Francis</t>
  </si>
  <si>
    <t>Limits to benthic feeding by eiders in a critical Arctic migration corridor due to localized prey and changing sea ice</t>
  </si>
  <si>
    <t>Lovvorn JR, Rocha AR, Jewett SC, Dasher D, Oppel S, Powell AN</t>
  </si>
  <si>
    <t>Limits to benthic feeding by eiders in a vital Arctic migration corridor due to localized prey and changing sea ice</t>
  </si>
  <si>
    <t>JR Lovvorn, AR Rocha, SC Jewett, D DasherÉ - Progress in É, 2015 - Elsevier</t>
  </si>
  <si>
    <t>Use of synthetic aperture radar (SAR) to identify and characterize overwintering areas of fish in ice-covered Arctic rivers: a demonstration with broad whitefish and their habitats in the Sagavanirktok River, Alaska</t>
  </si>
  <si>
    <t>Brown RS, Duguay CR, Mueller RP, Moulton LL, Doucette PJ, Tagestad JD</t>
  </si>
  <si>
    <t>Use of synthetic aperture radar (SAR) to identify and characterize overwintering areas of fish in ice-covered Arctic rivers: a demonstration with Broad Whitefish and É</t>
  </si>
  <si>
    <t>RS Brown, CR Duguay, RP MuellerÉ - Transactions of the É, 2010 - Taylor &amp; Francis</t>
  </si>
  <si>
    <t>Impacts of the Deepwater Horizon oil spill on deep-sea coral sediment communities</t>
  </si>
  <si>
    <t>Demopoulos AWJ, Bourque JR, Cordes EE, Stamler KM</t>
  </si>
  <si>
    <t>Impacts of the Deepwater Horizon oil spill on deep-sea coral-associated sediment communities</t>
  </si>
  <si>
    <t>AWJ Demopoulos, JR Bourque, E CordesÉ - Marine Ecology É, 2016 - int-res.com</t>
  </si>
  <si>
    <t>Developing wave energy in coastal California: potential socio-economic and environmental effects</t>
  </si>
  <si>
    <t>Nelson PA, Behrens D, Castle J, Crawford G, Gaddam RN, Hackett SC, Largier J, Lohse DP, Mills KL, Raimondi PT, et al</t>
  </si>
  <si>
    <t>Developing wave energy in coastal California: Potential socio-economic and environmental effects</t>
  </si>
  <si>
    <t>PA Nelson, D Behrens, J Castle, G CrawfordÉ - California Energy É, 2008 - academia.edu</t>
  </si>
  <si>
    <t>Carnivory and trophic connectivity in kelp forests</t>
  </si>
  <si>
    <t>Estes JA</t>
  </si>
  <si>
    <t>Carnivory and trophic connectivity in kelp forest</t>
  </si>
  <si>
    <t>JA Estes - Large carnivores and the conservation of biodiversity, 2005 - cir.nii.ac.jp</t>
  </si>
  <si>
    <t>Models relating individual and population response to contaminants</t>
  </si>
  <si>
    <t>Nisbet RM, Muller EB, Brooks AJ, Hosseini P</t>
  </si>
  <si>
    <t>RM Nisbet, EB Muller, AJ Brooks, P Hosseini - Environmental Modeling &amp; É, 1997 - Springer</t>
  </si>
  <si>
    <t>Observations of currents on the west Florida shelf break</t>
  </si>
  <si>
    <t>Meyers SD, Siegel EM, Weisberg RH</t>
  </si>
  <si>
    <t>SD Meyers, EM SiegelÉ - Geophysical research É, 2001 - Wiley Online Library</t>
  </si>
  <si>
    <t>Variation in structure of the subcanopy assemblage associated with southern California populations of the intertidal rockweed Silvetia compressa (Fucales)</t>
  </si>
  <si>
    <t>Sapper SA, Murray SN</t>
  </si>
  <si>
    <t>SA Sapper, SN Murray - Pacific Science, 2003 - muse.jhu.edu</t>
  </si>
  <si>
    <t>Using biological traits and environmental variables to characterize two Arctic epibenthic invertebrate communities in and adjacent to Barrow Canyon</t>
  </si>
  <si>
    <t>Rand K, Logerwell E, Bluhm B, Chenelot H, Danielson S, Iken K, Sousa L</t>
  </si>
  <si>
    <t>K Rand, E Logerwell, B Bluhm, H ChenelotÉ - Deep Sea Research É, 2018 - Elsevier</t>
  </si>
  <si>
    <t>Movements and inferred foraging by bowhead whales in the Canadian Beaufort Sea during August and September, 2006Ð12</t>
  </si>
  <si>
    <t>Harwood LA, Quakenbush LT, Small RJ, George JC, Pokiak J, Pokiak C, Heide-J¿rgensen MP, Lea EV, Brower H</t>
  </si>
  <si>
    <t>LA Harwood, LT Quakenbush, RJ Small, JC GeorgeÉ - Arctic, 2017 - JSTOR</t>
  </si>
  <si>
    <t>Mechanistic investigation into sunlight-facilitated photodegradation of pyrene in seawater with oil dispersants</t>
  </si>
  <si>
    <t>Fu J, Gong Y, Cai X, O'Reilly SE, Zhao D</t>
  </si>
  <si>
    <t>J Fu, Y Gong, Z Cai, SE O'Reilly, D Zhao - Marine pollution bulletin, 2017 - Elsevier</t>
  </si>
  <si>
    <t>Impulsive pile driving noise elicits alarm responses in squid (Doryteuthis pealeii)</t>
  </si>
  <si>
    <t>Jones, Ian T.; Stanley, Jenni A.; Mooney, T. Aran</t>
  </si>
  <si>
    <t>IT Jones, JA Stanley, TA Mooney - Marine pollution bulletin, 2020 - Elsevier</t>
  </si>
  <si>
    <t>A climatology of a mesoscale model forecasted low-level wind jets over Cook Inlet and Shelikof Strait, Alaska</t>
  </si>
  <si>
    <t>Liu H, Olsson PQ, Volz KP, Yi H</t>
  </si>
  <si>
    <t>A climatology of mesoscale model simulated low-level wind jets over Cook Inlet and Shelikof Strait, Alaska</t>
  </si>
  <si>
    <t>H Liu, PQ Olsson, KP Volz, H Yi - Estuarine, Coastal and Shelf Science, 2006 - Elsevier</t>
  </si>
  <si>
    <t>Measuring Community Adaptive and Transformative Capacity in the Arctic Context</t>
  </si>
  <si>
    <t>Berman M, Kofinas G, BurnSilver SB</t>
  </si>
  <si>
    <t>Measuring community adaptive and transformative capacity in the Arctic context</t>
  </si>
  <si>
    <t>M Berman, G Kofinas, S BurnSilver - É sustainabilities: Understanding and É, 2017 - Springer</t>
  </si>
  <si>
    <t>Long-term monitoring of a marine geologic hydrocarbon source by a coastal air pollution station in southern California</t>
  </si>
  <si>
    <t>Bradley ES, Leifer I, Roberts D</t>
  </si>
  <si>
    <t>Long-term monitoring of a marine geologic hydrocarbon source by a coastal air pollution station in Southern California</t>
  </si>
  <si>
    <t>E Bradley, I Leifer, D Roberts - Atmospheric Environment, 2010 - Elsevier</t>
  </si>
  <si>
    <t>Retrieval of model grid-scale heat capacity using geostationary satellite products. Part I: first case-study application</t>
  </si>
  <si>
    <t>McNider RT, Lapenta WM, Pour-Biazar A, Jedlovec GJ, Suggs RJ, Pleim J</t>
  </si>
  <si>
    <t>Retrieval of model grid-scale heat capacity using geostationary satellite products. Part I: First case-study application</t>
  </si>
  <si>
    <t>RT McNider, WM Lapenta, AP BiazarÉ - Journal of Applied É, 2005 - journals.ametsoc.org</t>
  </si>
  <si>
    <t>Survival experiments with outplanted seedlings of surfgrass (Phyllospadix torreyi) to enhance establishment on artificial structures</t>
  </si>
  <si>
    <t>Holbrook SJ, Reed DC, Bull JS</t>
  </si>
  <si>
    <t>SJ Holbrook, DC Reed, JS Bull - ICES Journal of Marine É, 2002 - academic.oup.com</t>
  </si>
  <si>
    <t>First record of sympagic hydroids (Hydrozoa, Cnidaria) in Arctic coastal fast ice</t>
  </si>
  <si>
    <t>Bluhm BA, Gradinger R, Piraino S</t>
  </si>
  <si>
    <t>BA Bluhm, R Gradinger, S Piraino - Polar Biology, 2007 - Springer</t>
  </si>
  <si>
    <t>Sand addition alters the invertebrate community of intertidal coralline turf</t>
  </si>
  <si>
    <t>Huff TM, Jarett JK</t>
  </si>
  <si>
    <t>TM Huff, JK Jarett - Marine Ecology Progress Series, 2007 - int-res.com</t>
  </si>
  <si>
    <t>Megabenthic invertebrates on shell mounds associated with oil and gas platforms off California</t>
  </si>
  <si>
    <t>Goddard JHR, Love MS</t>
  </si>
  <si>
    <t>JHR Goddard, MS Love - Bulletin of Marine Science, 2010 - ingentaconnect.com</t>
  </si>
  <si>
    <t>Beluga whales in the western Beaufort Sea: Current state of knowledge on timing, distribution, habitat use and environmental drivers</t>
  </si>
  <si>
    <t>Stafford KM, Ferguson MC, Hauser DDW, Okkonen SR, Berchok CL, Citta JJ, Clarke JT, Garland EC, Jones J, Suydam RS</t>
  </si>
  <si>
    <t>KM Stafford, MC Ferguson, DDW HauserÉ - Deep Sea Research É, 2018 - Elsevier</t>
  </si>
  <si>
    <t>Timing of ice retreat alters seabird abundances and distributions in the southeast Bering Sea</t>
  </si>
  <si>
    <t>Renner M, Salo S, Eisner L, Ressler P, Ladd C, Kuletz K, Santora J, Piatt J, Drew G, Hunt G.</t>
  </si>
  <si>
    <t>M Renner, S Salo, LB Eisner, PH ResslerÉ - Biology É, 2016 - royalsocietypublishing.org</t>
  </si>
  <si>
    <t>The effects of anthropogenic structures on habitat connectivity and the potential spread of non-native invertebrate species in the offshore environment</t>
  </si>
  <si>
    <t>Simons RD, Page HM, Zaleski S, Miller R, Dugan JE, Schroeder DM, Doheny B</t>
  </si>
  <si>
    <t>RD Simons, HM Page, S Zaleski, R Miller, JE DuganÉ - PLoS É, 2016 - journals.plos.org</t>
  </si>
  <si>
    <t>Characterization of epibenthic and demersal megafauna at Mississippi Canyon 252 shortly after the Deepwater Horizon Oil Spill</t>
  </si>
  <si>
    <t>Valentine MM, Benfield MC</t>
  </si>
  <si>
    <t>MM Valentine, MC Benfield - Marine Pollution Bulletin, 2013 - Elsevier</t>
  </si>
  <si>
    <t>The five offshore drilling markets</t>
  </si>
  <si>
    <t>The five offshore drilling rig markets</t>
  </si>
  <si>
    <t>MJ Kaiser, B Snyder - Marine Policy, 2013 - Elsevier</t>
  </si>
  <si>
    <t>Seasonal variation in the cross-shelf distribution of seabirds in the southeastern Bering Sea.</t>
  </si>
  <si>
    <t>Hunt GL, Renner M, Kuletz KJ.</t>
  </si>
  <si>
    <t>Seasonal variation in the cross-shelf distribution of seabirds in the southeastern Bering Sea</t>
  </si>
  <si>
    <t>GL Hunt Jr, M Renner, K Kuletz - Deep Sea Research Part II: Topical É, 2014 - Elsevier</t>
  </si>
  <si>
    <t>Total mercury and methylmercury in sediments near offshore drilling sites in the Gulf of Mexico</t>
  </si>
  <si>
    <t>Trefry JH, Trocine RP, McElvaine ML, Rember RD, Hawkins LT</t>
  </si>
  <si>
    <t>JH Trefry, RP Trocine, ML McElvaine, RD RemberÉ - Environmental É, 2007 - Springer</t>
  </si>
  <si>
    <t>Epizooic metazoan meiobenthos associated with tubeworm and mussel aggregations from cold seeps of the northern Gulf of Mexico</t>
  </si>
  <si>
    <t>Bright M, Plum C, Riavitz LA, Nikolov N, Martinez Arbizu P, Cordes EE, Gollner S</t>
  </si>
  <si>
    <t>M Bright, C Plum, LA Riavitz, N NikolovÉ - Deep Sea Research É, 2010 - Elsevier</t>
  </si>
  <si>
    <t>Factors influencing nesting success of king eiders on northern Alaska's coastal plain</t>
  </si>
  <si>
    <t>Bentzen RL, Powell AN, Suydam RS</t>
  </si>
  <si>
    <t>RL Bentzen, AN PowellÉ - The Journal of Wildlife É, 2008 - Wiley Online Library</t>
  </si>
  <si>
    <t>Timing of ice algal grazing by the Arctic nearshore benthic amphipod Onisimus litoralis</t>
  </si>
  <si>
    <t>Gradinger R, Bluhm BA</t>
  </si>
  <si>
    <t>R Gradinger, B Bluhm - Arctic, 2010 - JSTOR</t>
  </si>
  <si>
    <t>Modeling the effect of iodide distribution on ozone deposition to seawater surface</t>
  </si>
  <si>
    <t>Oh I, Byun DW, Kim HC, Kim S, Cameron B</t>
  </si>
  <si>
    <t>IB Oh, DW Byun, HC Kim, S Kim, B Cameron - Atmospheric Environment, 2008 - Elsevier</t>
  </si>
  <si>
    <t>Kaiser, Mark J.; Snyder, Brian</t>
  </si>
  <si>
    <t>Assessing potential impacts of energized submarine power cables on crab harvests</t>
  </si>
  <si>
    <t>Love, Milton S.; Nishimoto, Mary M.; Clark, Scott; McCrea, Merit; Bull, Ann Scarborough</t>
  </si>
  <si>
    <t>MS Love, MM Nishimoto, S Clark, M McCreaÉ - Continental Shelf É, 2017 - Elsevier</t>
  </si>
  <si>
    <t>A behavioural dose-response model for migrating humpback whales and seismic air gun noise</t>
  </si>
  <si>
    <t>RA Dunlop, MJ Noad, RD McCauley, E KniestÉ - Marine pollution É, 2018 - Elsevier</t>
  </si>
  <si>
    <t>Factors Affecting the Reliability and Validity of Behavioral Datasets: Assessing the Impact of ObserversÕ Experience and Native Language on Studies of Wild Animals</t>
  </si>
  <si>
    <t>Kavanagh AS, Goldizen AW, Blomberg SP, Noad MJ, Dunlop RA</t>
  </si>
  <si>
    <t>Factors affecting the reliability and validity of behavioural datasets: Assessing the impact of observers' experience and native language on studies of wild É</t>
  </si>
  <si>
    <t>AS Kavanagh, AW Goldizen, SP BlombergÉ - Aquatic É, 2016 - researchgate.net</t>
  </si>
  <si>
    <t>Gimme shelter: the importance of crevices to some fish species inhabiting a deeper-water rocky outcrop in southern California</t>
  </si>
  <si>
    <t>Love MS, Schroeder DM, Lenarz B, Chochrane GR</t>
  </si>
  <si>
    <t>Gimme shelter: The importance of crevices to some fish species inhabiting a deeper-water rocky outcrop in Southern California</t>
  </si>
  <si>
    <t>MS Love, DM Schroeder, B LenarzÉ - CALIFORNIA É, 2006 - lovelab.msi.ucsb.edu</t>
  </si>
  <si>
    <t>A multi-species synthesis of satellite telemetry data in the Pacific Arctic (1987Ð2015): Overlap of marine mammal distributions and core use areas</t>
  </si>
  <si>
    <t>Citta JJ, Lowry LF, Quakenbush LT, Kelly BP, Fishbach AS, London JM, Jay CV, Frost KJ, OÕCorry Crowe G, Crawford JA, Boveng PL, Cameron M, Von Duyke AL, Nelson M, Harwood LA, Richard P, Suydam R, Heide-J¿rgensen MP, Hobbs RC, Litovka DI, Marcoux M, et al.</t>
  </si>
  <si>
    <t>A multi-species synthesis of satellite telemetry data in the Pacific Arctic (1987Ð2015): overlap of marine mammal distributions and core use areas</t>
  </si>
  <si>
    <t>JJ Citta, LF Lowry, LT Quakenbush, BP KellyÉ - Deep Sea Research É, 2018 - Elsevier</t>
  </si>
  <si>
    <t>Working through polytomies: auklets revisited</t>
  </si>
  <si>
    <t>Humphries EM, Winker K</t>
  </si>
  <si>
    <t>Working through polytomies: Auklets revisited</t>
  </si>
  <si>
    <t>EM Humphries, K Winker - Molecular Phylogenetics and Evolution, 2010 - Elsevier</t>
  </si>
  <si>
    <t>Evaluating the benefits of recreational fisheries</t>
  </si>
  <si>
    <t>Lee ST</t>
  </si>
  <si>
    <t>Evaluating the benefits of recreational Fisheries</t>
  </si>
  <si>
    <t>TJ Pitcher - 1999 - open.library.ubc.ca</t>
  </si>
  <si>
    <t>Identifying marine Important Bird Areas using at-sea survey data.</t>
  </si>
  <si>
    <t>Smith MA, Walker NJ, Free CM, Kirchhoff MJ, Drew GS, Warnock N, Stenhouse IJ.</t>
  </si>
  <si>
    <t>Identifying marine Important Bird Areas using at-sea survey data</t>
  </si>
  <si>
    <t>MA Smith, NJ Walker, CM Free, MJ KirchhoffÉ - Biological É, 2014 - Elsevier</t>
  </si>
  <si>
    <t>Modeled and observed empirical orthogonal functions of currents in the Yucatan Channel Gulf of Mexico</t>
  </si>
  <si>
    <t>Ezer T, Oey L-Y, Sturges W</t>
  </si>
  <si>
    <t>Modeled and observed empirical orthogonal functions of currents in the Yucatan Channel, Gulf of Mexico</t>
  </si>
  <si>
    <t>LY Oey, T Ezer, W Sturges - Journal of Geophysical Research É, 2004 - Wiley Online Library</t>
  </si>
  <si>
    <t>Distribution patterns of larval and juvenile fishes at offshore petroleum platforms in the north-central Gulf of Mexico</t>
  </si>
  <si>
    <t>Lindquist DC, Shaw RF, Hernandez FJ Jr</t>
  </si>
  <si>
    <t>DC Lindquist, RF Shaw, FJ Hernandez Jr - Estuarine, Coastal and Shelf É, 2005 - Elsevier</t>
  </si>
  <si>
    <t>Declines in regional fish populations: have species responded similarly to environmental change?</t>
  </si>
  <si>
    <t>Brooks AJ, Schmitt RJ, Holbrook SJ</t>
  </si>
  <si>
    <t>AJ Brooks, RJ Schmitt, SJ Holbrook - Marine and Freshwater É, 2002 - CSIRO Publishing</t>
  </si>
  <si>
    <t>Oey, Lie-Yauw; Ezer, Tal; Sturges, Wilton</t>
  </si>
  <si>
    <t>Terrestrial and marine trophic pathways support young-of-year growth in a nearshore Arctic fish</t>
  </si>
  <si>
    <t>von Biela VR, Zimmerman CE, Cohn BR, Welker JM</t>
  </si>
  <si>
    <t>VR von Biela, CE Zimmerman, BR Cohn, JM Welker - Polar biology, 2013 - Springer</t>
  </si>
  <si>
    <t>Genetic characterization of common eiders breeding in the Yukon-Kuskokwim Delta, Alaska</t>
  </si>
  <si>
    <t>Sonsthagen SA, Talbot SL, McCracken KG</t>
  </si>
  <si>
    <t>SA Sonsthagen, SL Talbot, KG McCRACKEN - The Condor, 2007 - academic.oup.com</t>
  </si>
  <si>
    <t>Deposition patterns on the Chukchi shelf using radionuclide inventories in relation to surface sediment characteristics</t>
  </si>
  <si>
    <t>Cooper LW, Grebmeier JM</t>
  </si>
  <si>
    <t>LW Cooper, JM Grebmeier - Deep Sea Research Part II: Topical Studies in É, 2018 - Elsevier</t>
  </si>
  <si>
    <t>Modeling magnetic fields from a DC power cable buried beneath San Francisco Bay based on empirical measurements</t>
  </si>
  <si>
    <t>Kavet R, Wyman MT, Klimley AP</t>
  </si>
  <si>
    <t>R Kavet, MT Wyman, AP Klimley - PLoS One, 2016 - journals.plos.org</t>
  </si>
  <si>
    <t>Renewable energy development, tidal; Renewable energy development, wind</t>
  </si>
  <si>
    <t>The Loop Current: Observations of Deep Eddies and Topographic Waves</t>
  </si>
  <si>
    <t>Hamilton P, Bower A, Furey H, Leben R, PŽrez-Brunius P</t>
  </si>
  <si>
    <t>The loop current: Observations of deep eddies and topographic waves</t>
  </si>
  <si>
    <t>P Hamilton, A Bower, H Furey, R LebenÉ - Journal of Physical É, 2019 - journals.ametsoc.org</t>
  </si>
  <si>
    <t>Identical response of caged rock crabs (genera Metacarcinus and Cancer) to energized and unenergized undersea power cables in southern California, USA</t>
  </si>
  <si>
    <t>Love MS, Nishhimoto MM, Clark S, Bull AS</t>
  </si>
  <si>
    <t>Identical response of caged rock crabs (genera Metacarcinus and Cancer) to energized and unenergized undersea power cables in Southern California, USA</t>
  </si>
  <si>
    <t>MS Love, MM Nishimoto, S Clark, AS Bull - Bulletin, Southern California É, 2015 - BioOne</t>
  </si>
  <si>
    <t xml:space="preserve">Renewable energy development, tidal; Renewable energy development, wind; Submarine transmission lines, pipelines, cables and infrastructure </t>
  </si>
  <si>
    <t>An adenovirus linked to mortality and disease in long-tailed ducks (Clangula Hyemalis) in Alaska</t>
  </si>
  <si>
    <t>Hollmen TE, Franson JC, Flint PL, Grand JB, Lanctot RB, Docherty DE, Wilson HM</t>
  </si>
  <si>
    <t>An adenovirus linked to mortality and disease in long-tailed ducks (Clangula hyemalis) in Alaska</t>
  </si>
  <si>
    <t>TE HollmŽn, J Christian Franson, PL FlintÉ - Avian É, 2003 - meridian.allenpress.com</t>
  </si>
  <si>
    <t>A two-dimensional response to a tropical storm on the Gulf of Mexico shelf</t>
  </si>
  <si>
    <t>JC Ohlmann, PP Niiler - Journal of marine systems, 2001 - Elsevier</t>
  </si>
  <si>
    <t>Exposure to crude oil and chemical dispersant may impact marine microbial biofilm composition and steel corrosion</t>
  </si>
  <si>
    <t>Salerno, Jennifer L.; Little, Brenda; Lee, Jason; Hamdan, Leila J.</t>
  </si>
  <si>
    <t>JL Salerno, B Little, J Lee, LJ Hamdan - Frontiers in Marine Science, 2018 - frontiersin.org</t>
  </si>
  <si>
    <t>Estimating the distribution and relative density of satellite-tagged loggerhead sea turtles using geostatistical mixed effects models</t>
  </si>
  <si>
    <t>Winton, Megan V.; Fay, Gavin; Haas, Heather L.; Arendt, Michael; Barco, Susan; James, Michael C.; Sasso, Christopher; Smolowitz, Ronald</t>
  </si>
  <si>
    <t>MV Winton, G Fay, HL Haas, M ArendtÉ - Marine Ecology É, 2018 - int-res.com</t>
  </si>
  <si>
    <t>Year-round spatiotemporal distribution of harbour porpoises within and around the Maryland wind energy area</t>
  </si>
  <si>
    <t>Wingfield JE, OÕBrien M, Lyubchich V, Roberts JJ, Halpin PN, Rice AN, Bailey H</t>
  </si>
  <si>
    <t>JE Wingfield, M O'Brien, V Lyubchich, JJ RobertsÉ - PloS one, 2017 - journals.plos.org</t>
  </si>
  <si>
    <t>Working towards improved small-scale sea ice and ocean modeling in the Arctic seas</t>
  </si>
  <si>
    <t>Wang J, Kwok R, Saucier FJ, Hutchings J, Ikeda M, Hibler W III, Haapala J, Coon MD, Meier HEM, Eicken H, Takana N, Printki D, Johnson W</t>
  </si>
  <si>
    <t>Working toward improved small?scale sea ice?ocean modeling in the Arctic seas</t>
  </si>
  <si>
    <t>J Wang, R Kwok, FJ SaucierÉ - Eos, Transactions É, 2003 - Wiley Online Library</t>
  </si>
  <si>
    <t>Predicting and mitigating hydroacoustic impacts on fish from pile installations</t>
  </si>
  <si>
    <t>Halvorsen, M. B.; Casper, B. M.; Woodley, C. M.; Carlson, T. J.; Popper, A. N.</t>
  </si>
  <si>
    <t>Predicting and mitigating hydroacoustic impacts on fish from pile installations. NCHRP Research Results Digest 363, Project 25Ð28, National Cooperative É</t>
  </si>
  <si>
    <t>MB Halvorsen, BM Casper, CM Woodley, TJ CarlsonÉ - É Research Board, National É, 2011</t>
  </si>
  <si>
    <t>Functional respiratory anatomy of a deep sea orbiniid polychaete from the brine pool NR-1 in the Gulf of Mexico</t>
  </si>
  <si>
    <t>Hourdez S, Frederick LA, Schernecke A, Fisher CR</t>
  </si>
  <si>
    <t>Functional respiratory anatomy of a deep?sea orbiniid polychaete from the Brine Pool NR?1 in the Gulf of Mexico</t>
  </si>
  <si>
    <t>S Hourdez, LA Frederick, A ScherneckeÉ - Invertebrate É, 2001 - Wiley Online Library</t>
  </si>
  <si>
    <t>Further evidence for site fidelity to wing molt locations by king eiders: integrating stable isotope analyses and satellite telemetry</t>
  </si>
  <si>
    <t>Knoche MJ, Powell AN, Quakenbush LT, Wooller MJ, Phillips LM</t>
  </si>
  <si>
    <t>Further evidence for site fidelity to wing molt locations by King Eiders: integrating stable isotope analyses and satellite telemetry</t>
  </si>
  <si>
    <t>MJ Knoche, AN Powell, LT Quakenbush, MJ WoollerÉ - Waterbirds, 2007 - BioOne</t>
  </si>
  <si>
    <t>Vertical velocity and vertical heat flux observed within Loop Current eddies in the central Gulf of Mexico</t>
  </si>
  <si>
    <t>Rivas D, Badan A, Sheinbaum J, Ochoa J, Candela J</t>
  </si>
  <si>
    <t>Vertical velocity and vertical heat flux observed within loop current eddies in the central Gulf of Mexico</t>
  </si>
  <si>
    <t>D Rivas, A Badan, J SheinbaumÉ - Journal of Physical É, 2008 - journals.ametsoc.org</t>
  </si>
  <si>
    <t>Historical changes in trace metals and hydrocarbons in nearshore sediments, Alaskan Beaufort Sea, prior and subsequent to petroleum-related industrial development: part 1 trace metals</t>
  </si>
  <si>
    <t>Naidu AS, Blanchard AL, Misra D, Trefry JH, Dasher DH, Kelley JJ, Venkatesan MI</t>
  </si>
  <si>
    <t>Historical changes in trace metals and hydrocarbons in nearshore sediments, Alaskan Beaufort Sea, prior and subsequent to petroleum-related industrial É</t>
  </si>
  <si>
    <t>AS Naidu, AL Blanchard, D Misra, JH TrefryÉ - Marine pollution É, 2012 - Elsevier</t>
  </si>
  <si>
    <t>Oil and gas surveys and extraction; Military Ranges and Civilian Space Program Uses</t>
  </si>
  <si>
    <t>In situ growth of the vestimentiferan Ridgeia piscesae living in highly diffuse flow environments in the main endeavour segment of the Juan de Fuca Ridge</t>
  </si>
  <si>
    <t>Urcuyo IA, Massoth GJ, MacDonald IR, Fisher CR</t>
  </si>
  <si>
    <t>In situ growth of the vestimentiferan Ridgeia piscesae living in highly diffuse flow environments in the main Endeavour Segment of the Juan de Fuca Ridge</t>
  </si>
  <si>
    <t>IA Urcuyo, GJ Massoth, IR MacDonaldÉ - Cahiers de Biologie Marine, 1998 - vliz.be</t>
  </si>
  <si>
    <t>Physical condition and stress levels during early development reflect feeding rates and predict pre- and post-fledging survival in a nearshore seabird</t>
  </si>
  <si>
    <t>Lamb JS, O'Reilly KM, Jodice PGR</t>
  </si>
  <si>
    <t>Physical condition and stress levels during early development reflect feeding rates and predict pre-and post-fledging survival in a nearshore seabird</t>
  </si>
  <si>
    <t>JS Lamb, KM O'Reilly, PGR Jodice - Conservation Physiology, 2016 - academic.oup.com</t>
  </si>
  <si>
    <t>Modeling the effect of toxicants on the parameters of dynamic energy budget models</t>
  </si>
  <si>
    <t>EB Muller, RM Nisbet - ASTM special technical publication, 1997 - books.google.com</t>
  </si>
  <si>
    <t>Oil spills, workplace safety and firm size: evidence from the US Gulf of Mexico OCS</t>
  </si>
  <si>
    <t>Iledare OO, Pulsipher AG, Mesyanzhinov DV</t>
  </si>
  <si>
    <t>OO Iledare, AG Pulsipher, DE DismukesÉ - The Energy É, 1997 - iaee.org</t>
  </si>
  <si>
    <t>Discovery of Acropora palmata at the Flower Garden Banks National Marine Sanctuary, northwestern Gulf of Mexico</t>
  </si>
  <si>
    <t>Zimmer B, Precht WB, Hickerson EL, Sinclair J</t>
  </si>
  <si>
    <t>B Zimmer, W Precht, E Hickerson, J Sinclair - Coral Reefs, 2006 - Springer</t>
  </si>
  <si>
    <t>Zooplanktivory by blue runner Caranx crysos: a potential energetic subsidy to Gulf of Mexico fish populations at petroleum platforms</t>
  </si>
  <si>
    <t>Keenan SF, Benfield MC, Shaw RF</t>
  </si>
  <si>
    <t>SF Keenan, MC Benfield, RF Shaw - American Fisheries Society É, 2003 - hero.epa.gov</t>
  </si>
  <si>
    <t>Atmospheric cold front induced exchange flows through a microtidal multi-inlet bay: analysis using multiple horizontal ADCPs and FVCOM simulations</t>
  </si>
  <si>
    <t>Li C, Huang W, Milan B</t>
  </si>
  <si>
    <t>Atmospheric cold frontÐinduced exchange flows through a microtidal multi-inlet bay: analysis using multiple horizontal ADCPs and FVCOM simulations</t>
  </si>
  <si>
    <t>C Li, W Huang, B Milan - Journal of Atmospheric and Oceanic É, 2019 - journals.ametsoc.org</t>
  </si>
  <si>
    <t>Marine Minerals Extraction</t>
  </si>
  <si>
    <t>A userÕs guide for a Coupled Ice-Ocean Model (CIOM) in the Pan-Arctic and north Atlantic Oceans</t>
  </si>
  <si>
    <t>Wang J, Liu Q, Jin M</t>
  </si>
  <si>
    <t>A user's guide for a coupled ice-ocean model (CIOM) in the Pan-Arctic and North Atlantic Oceans</t>
  </si>
  <si>
    <t>J Wang, Q Liu, M Jin - International Arctic Research Center-Frontier Research É, 2002</t>
  </si>
  <si>
    <t>A users' guide for a Coupled Ice-Ocean Model (CIOM) in the Pan-Arctic and North Atlantic Oceans</t>
  </si>
  <si>
    <t>Wang, J, Liu Q, Jin M</t>
  </si>
  <si>
    <t>Factors influencing immediate post-release survival of Spectacled Eiders following surgical implantation of transmitters with percutaneous antennae</t>
  </si>
  <si>
    <t>Sexson MG, Mulcahy DM, Spriggs M, Myers GE</t>
  </si>
  <si>
    <t>Factors influencing immediate post?release survival of spectacled eiders following surgical implantation of transmitters with percutaneous antennae</t>
  </si>
  <si>
    <t>MG Sexson, DM Mulcahy, M SpriggsÉ - The Journal of wildlife É, 2014 - Wiley Online Library</t>
  </si>
  <si>
    <t>An investigation of potential consequences of marine mining in shallow water: an example from mid-Atlantic coast of the United States.</t>
  </si>
  <si>
    <t>Hobbs CH III</t>
  </si>
  <si>
    <t>An investigation of potential consequences of marine mining in shallow water: an example from the mid-Atlantic coast of the United States</t>
  </si>
  <si>
    <t>CH Hobbs III - Journal of Coastal Research, 2002 - JSTOR</t>
  </si>
  <si>
    <t>The tidal influence on oil and gas emissions from an abandoned oil well: nearshore Summerland, California</t>
  </si>
  <si>
    <t>Leifer I, Wilson K</t>
  </si>
  <si>
    <t>The tidal influence on oil and gas emissions from an abandoned oil well: Nearshore Summerland, California</t>
  </si>
  <si>
    <t>I Leifer, K Wilson - Marine pollution bulletin, 2007 - Elsevier</t>
  </si>
  <si>
    <t>Soviet catches of bowhead (Balaena mysticetus) and right whales (Eubalaena japonica) in the north Pacific and Okhotsk Sea</t>
  </si>
  <si>
    <t>Ivashcenko YV, Clapham PJ</t>
  </si>
  <si>
    <t>Soviet catches of bowhead (Balaena mysticetus) and right whales (Eubalaena japonica) in the North Pacific and Okhotsk Sea</t>
  </si>
  <si>
    <t>YV Ivashchenko, PJ Clapham - Endangered Species Research, 2012</t>
  </si>
  <si>
    <t>Wintertime shoreward near-surface currents south of Cape Hatteras</t>
  </si>
  <si>
    <t>Wintertime shoreward near?surface currents south of Cape Hatteras</t>
  </si>
  <si>
    <t>DK Savidge - Journal of Geophysical Research: Oceans, 2002 - Wiley Online Library</t>
  </si>
  <si>
    <t>Food habits of Arctic staghorn sculpin (Gymnocanthus tricuspis) and shorthorn sculpin (Myoxocephalus scorpius) in the northeastern Chukchi and western Beaufort Sea</t>
  </si>
  <si>
    <t>Gray BP, Norcross BL, Beaudreau AH, Blanchard AL, Seitz AC</t>
  </si>
  <si>
    <t>Food habits of Arctic staghorn sculpin (Gymnocanthus tricuspis) and shorthorn sculpin (Myoxocephalus scorpius) in the northeastern Chukchi and western Beaufort É</t>
  </si>
  <si>
    <t>BP Gray, BL Norcross, AH BeaudreauÉ - Deep Sea Research É, 2017 - Elsevier</t>
  </si>
  <si>
    <t>Temporal shifts in seabird populations and spatial coherence with prey in the southeastern Bering Sea.</t>
  </si>
  <si>
    <t>Suryan RM, Kuletz KJ, Parker-Stetter SL, Ressler PH, Renner M, Horne JK, Farley EV, Labunski EA.</t>
  </si>
  <si>
    <t>Temporal shifts in seabird populations and spatial coherence with prey in the southeastern Bering Sea</t>
  </si>
  <si>
    <t>RM Suryan, KJ Kuletz, SL Parker-StetterÉ - Marine Ecology É, 2016 - int-res.com</t>
  </si>
  <si>
    <t>Transport of spring floodwater from rivers under ice to the Alaskan Beaufort Sea</t>
  </si>
  <si>
    <t>Alkire MB, Trefry JH</t>
  </si>
  <si>
    <t>MB Alkire, JH Trefry - Journal of Geophysical Research É, 2006 - Wiley Online Library</t>
  </si>
  <si>
    <t>Investigation of vertical and horizontal momentum transfer in the Gulf of Mexico using empirical mode decomposition method</t>
  </si>
  <si>
    <t>Lai R, Huang NE</t>
  </si>
  <si>
    <t>RJ Lai, N Huang - Journal of physical oceanography, 2005 - journals.ametsoc.org</t>
  </si>
  <si>
    <t>Swimming performance of juvenile Florida pompano exposed to ethylene glycol</t>
  </si>
  <si>
    <t>Hymel MK, Baltz DM, Chesney EJ, Tarr MA, Kolok AS</t>
  </si>
  <si>
    <t>MK Hymel, DM Baltz, EJ ChesneyÉ - Transactions of the É, 2002 - Taylor &amp; Francis</t>
  </si>
  <si>
    <t>Behavioral responses by migrating juvenile salmonids to a subsea high-voltage DC power cable</t>
  </si>
  <si>
    <t>Wyman, Megan T.; Klimley, A. Peter; Battleson, Ryan D.; Agosta, Thomas V.; Chapman, Eric D.; Haverkamp, Paul J.; Pagel, Matthew D.; Kavet, Robert</t>
  </si>
  <si>
    <t>MT Wyman, A Peter Klimley, RD Battleson, TV AgostaÉ - Marine Biology, 2018 - Springer</t>
  </si>
  <si>
    <t>Five in situ observations of live oarfish Regalecus glesne (Regalecidae) by remotely operated vehicles in the oceanic waters of the northern Gulf of Mexico</t>
  </si>
  <si>
    <t>Benfield MC, Cook S, Sharuga S, Valentine MM</t>
  </si>
  <si>
    <t>MC Benfield, S Cook, S SharugaÉ - Journal of Fish É, 2013 - Wiley Online Library</t>
  </si>
  <si>
    <t>A surface tension based method for measuring oil dispersant concentration in seawater</t>
  </si>
  <si>
    <t>Cai Z, Gong Y, Liu W, Fu J, O'Reilly SE, Hao X, Zhao D</t>
  </si>
  <si>
    <t>Z Cai, Y Gong, W Liu, J Fu, SE O'Reilly, X HaoÉ - Marine Pollution É, 2016 - Elsevier</t>
  </si>
  <si>
    <t>Effects of oil dispersants on photodegradation of parent and alkylated anthracene in seawater</t>
  </si>
  <si>
    <t>Cai Z, Liu W, Fu J, O'Reilly SE, Zhao D</t>
  </si>
  <si>
    <t>Z Cai, W Liu, J Fu, SE O'Reilly, D Zhao - Environmental Pollution, 2017 - Elsevier</t>
  </si>
  <si>
    <t>Diet composition and provisioning rates of nestlings determine reproductive success in a subtropical seabird</t>
  </si>
  <si>
    <t>JS Lamb, YG SatgŽ, PGR Jodice - Marine Ecology Progress Series, 2017 - int-res.com</t>
  </si>
  <si>
    <t>The effect of offshore wind power projects on recreational beach use on the east coast of the United States: Evidence from contingent-behavior data</t>
  </si>
  <si>
    <t>Parsons G, Firestone J, Yan L, Toussaint J</t>
  </si>
  <si>
    <t>G Parsons, J Firestone, L Yan, J Toussaint - Energy Policy, 2020 - Elsevier</t>
  </si>
  <si>
    <t>Characterization of impact pile driving signals during installation of offshore wind turbine foundations</t>
  </si>
  <si>
    <t>Amaral JL, Miller JH, Potty GR, Vigness-Raposa KJ, Frankel AS, Lin Y, Newhall AE, Wilkes DR, Gavrilov AW</t>
  </si>
  <si>
    <t>JL Amaral, JH Miller, GR PottyÉ - The Journal of the É, 2020 - asa.scitation.org</t>
  </si>
  <si>
    <t>Avian Cholera Causes Marine Bird Mortality in the Bering Sea of Alaska.</t>
  </si>
  <si>
    <t>Bodenstein B, Beckmen K, Sheffield G, Kuletz K, Van Hemert C, Berlowski B, Shearn-Bochsler V.</t>
  </si>
  <si>
    <t>Avian cholera causes marine bird mortality in the Bering Sea of Alaska</t>
  </si>
  <si>
    <t>B Bodenstein, K BeckmenÉ - Journal of Wildlife É, 2015 - meridian.allenpress.com</t>
  </si>
  <si>
    <t>Toward producing the ChukchiÐBeaufort high-resolution atmospheric reanalysis (CBHAR) via the WRFDA data assimilation system</t>
  </si>
  <si>
    <t>Liu F, Krieger JR, Zhang J</t>
  </si>
  <si>
    <t>Toward producing the ChukchiÐBeaufort High-Resolution Atmospheric Reanalysis (CBHAR) via the WRFDA data assimilation system</t>
  </si>
  <si>
    <t>F Liu, JR Krieger, J Zhang - Monthly Weather Review, 2014 - journals.ametsoc.org</t>
  </si>
  <si>
    <t>Using air-deployed passive sonobuoys to detect and locate critically endangered north Pacific right whales</t>
  </si>
  <si>
    <t>Rone BK, Berchok CL, Crance JL, Clapham PJ</t>
  </si>
  <si>
    <t>Using air?deployed passive sonobuoys to detect and locate critically endangered North Pacific right whales</t>
  </si>
  <si>
    <t>BK Rone, CL Berchok, JL CranceÉ - Marine Mammal É, 2012 - Wiley Online Library</t>
  </si>
  <si>
    <t>Residence time and movements of postbreeding shorebirds on the northern coast of Alaska</t>
  </si>
  <si>
    <t>Taylor AR, Lanctot RB, Powell AN, Kendal SJ, Nigro DA</t>
  </si>
  <si>
    <t>AR Taylor, RB Lanctot, AN Powell, SJ KendallÉ - The Condor, 2011 - academic.oup.com</t>
  </si>
  <si>
    <t>Women's work and lives in offshore oil</t>
  </si>
  <si>
    <t>DE Austin - Markets and market liberalization: ethnographic É, 2006 - emerald.com</t>
  </si>
  <si>
    <t>The effects of a dredge excavation pit on benthic macrofauna in offshore Louisiana</t>
  </si>
  <si>
    <t>Palmer TA, Montagna PA, Nairn RB</t>
  </si>
  <si>
    <t>TA Palmer, PA Montagna, RB Nairn - Environmental management, 2008 - Springer</t>
  </si>
  <si>
    <t>Potential for bowhead whale entanglement in cod and crab pot gear in the Bering Sea</t>
  </si>
  <si>
    <t>Citta JJ, Burns JJ, Quakenbush LT, Vanek V, George JC, Small RJ, Heide-J¿rgensen MP, Brower H</t>
  </si>
  <si>
    <t>JJ Citta, JJ Burns, LT QuakenbushÉ - Marine Mammal É, 2014 - Wiley Online Library</t>
  </si>
  <si>
    <t>A three-dimensional underwater sound propagation model for offshore wind farm noise prediction</t>
  </si>
  <si>
    <t>Lin, Ying-Tsong; Newhall, Arthur E.; Miller, James H.; Potty, Gopu R.; Vigness-Raposa, Kathleen J.</t>
  </si>
  <si>
    <t>YT Lin, AE Newhall, JH Miller, GR PottyÉ - The Journal of the É, 2019 - asa.scitation.org</t>
  </si>
  <si>
    <t>Impact of Deepwater Horizon spill on food supply to deep-sea benthos communities</t>
  </si>
  <si>
    <t>Prouty NG, Swarzenksi-Campbell P, Mienis F, Duineveld G, Demopoulos A, et al</t>
  </si>
  <si>
    <t>NG Prouty, PL Campbell, F Mienis, G DuineveldÉ - Estuarine, Coastal and É, 2016 - Elsevier</t>
  </si>
  <si>
    <t>In situ video observations of two manefishes (Perciformes: Caristiidae) in the mesopelagic zone of the northern Gulf of Mexico</t>
  </si>
  <si>
    <t>Benfield MC, Caruso JH, Sulak KJ</t>
  </si>
  <si>
    <t>In Situ Video Observations of Two Manefishes (Perciformes: Caristiidae) in the Mesopelagic Zone of the Northern Gulf of Mexico</t>
  </si>
  <si>
    <t>MC Benfield, JH Caruso, KJ Sulak - Copeia, 2009 - meridian.allenpress.com</t>
  </si>
  <si>
    <t>Surface Current Patterns in the Northeastern Chukchi Sea and their Response to Wind Forcing</t>
  </si>
  <si>
    <t>Fang Y-C, Potter RA, Statscewich H, Weingartner TJ, Winsor P, Irving BK</t>
  </si>
  <si>
    <t>Surface current patterns in the northeastern Chukchi Sea and their response to wind forcing</t>
  </si>
  <si>
    <t>YC Fang, RA Potter, H StatscewichÉ - Journal of É, 2017 - Wiley Online Library</t>
  </si>
  <si>
    <t>Movements of flightless long-tailed ducks during wing molt</t>
  </si>
  <si>
    <t>Flint PL, Lacroix DL, Reed JA, Lanctot RB</t>
  </si>
  <si>
    <t>Movements of flightless Long-tailed Ducks during wing molt</t>
  </si>
  <si>
    <t>PL Flint, DL Lacroix, JA Reed, RB Lanctot - Waterbirds, 2004 - BioOne</t>
  </si>
  <si>
    <t>Two regimes of the ArcticÕs circulation from ocean models with ice and contaminants</t>
  </si>
  <si>
    <t>Two regimes of the Arctic's circulation from ocean models with ice and contaminants</t>
  </si>
  <si>
    <t>AY Proshutinsky, M Johnson - Marine Pollution Bulletin, 2001 - Elsevier</t>
  </si>
  <si>
    <t>Travel times of passive drifters from the western Caribbean to the Gulf of Mexico and Florida-Bahamas</t>
  </si>
  <si>
    <t>Lugo-Fernandez A</t>
  </si>
  <si>
    <t>Travel times of passive drifters from the Western Caribbean to the Gulf of Mexico and Florida-Bahamas</t>
  </si>
  <si>
    <t>A Lugo-Fern‡ndez - Gulf of Mexico Science, 2006 - aquila.usm.edu</t>
  </si>
  <si>
    <t>Diet diversity as a mechanism for partitioning nursery grounds of pleuronectids</t>
  </si>
  <si>
    <t>Holladay BA, Norcross BL</t>
  </si>
  <si>
    <t>BA Holladay, BL Norcross - Proceedings of the International Symposium on North É, 1995</t>
  </si>
  <si>
    <t>The redox-pH chemistry of chromium in water and sediment</t>
  </si>
  <si>
    <t>DeLaune RD, Patrick WH Jr, Guo T</t>
  </si>
  <si>
    <t>RD DeLaune, WH Patrick, T Guo - Metals in Surface Waters. Ann Arbor, USA, 1998</t>
  </si>
  <si>
    <t>Characterizing the nutritional strategy of incubating king eiders Somateria spectabilis in northern Alaska</t>
  </si>
  <si>
    <t>Bentzen RL, Powell AN, Williams TD, Kitaysky S</t>
  </si>
  <si>
    <t>RL Bentzen, AN Powell, TD WilliamsÉ - Journal of Avian É, 2008 - Wiley Online Library</t>
  </si>
  <si>
    <t>A spatial gradient in the potential reproductive output of the sea mussel Mytilus californianus</t>
  </si>
  <si>
    <t>NE Phillips - Marine Biology, 2007 - Springer</t>
  </si>
  <si>
    <t>Current and hydrographic conditions at the East Flower Garden Bank in 2011</t>
  </si>
  <si>
    <t>Teague WJ, Wijesekera HW, Jarosz E, Fribance DB, Lugo-Fernandez A, Hallock ZR</t>
  </si>
  <si>
    <t>WJ Teague, HW Wijesekera, E JaroszÉ - Continental Shelf É, 2013 - Elsevier</t>
  </si>
  <si>
    <t>Assessment of crude oil biodegradation in arctic seashore sediments: effects of temperature, salinity, and crude oil concentration</t>
  </si>
  <si>
    <t>Sharma P, Schiewer S</t>
  </si>
  <si>
    <t>P Sharma, S Schiewer - Environmental Science and Pollution Research, 2016 - Springer</t>
  </si>
  <si>
    <t>Comparing multiple sampling platforms for measuring the behavior of humpback whales (Megaptera novaeangliae)</t>
  </si>
  <si>
    <t>Godwin EM, Noad MJ, Kniest E, Dunlop RA</t>
  </si>
  <si>
    <t>EM Godwin, MJ Noad, E KniestÉ - Marine Mammal É, 2016 - Wiley Online Library</t>
  </si>
  <si>
    <t>In situ observations of Stygiomedusa gigantea in the Gulf of Mexico with a review of its global distribution and habitat</t>
  </si>
  <si>
    <t>Benfield MC, Graham WM</t>
  </si>
  <si>
    <t>MC Benfield, WM Graham - É of the Marine Biological Association of É, 2010 - cambridge.org</t>
  </si>
  <si>
    <t>Behavioral and reproductive effects of bird-borne data logger attachment on Brown Pelicans (Pelecanus occidentalis) on three temporal scales</t>
  </si>
  <si>
    <t>Lamb JS, SatgŽ YG, Fiorello CV, Jodice PGR</t>
  </si>
  <si>
    <t>JS Lamb, YG SatgŽ, CV Fiorello, PGR Jodice - Journal of Ornithology, 2017 - Springer</t>
  </si>
  <si>
    <t>Endangered Atlantic Sturgeon in the New York Wind Energy Area: implications of future development in an offshore wind energy site</t>
  </si>
  <si>
    <t>Ingram, Evan Corey; Cerrato, Robert M.; Dunton, Keith J.; Frisk, Michael G.</t>
  </si>
  <si>
    <t>EC Ingram, RM Cerrato, KJ Dunton, MG Frisk - Scientific reports, 2019 - Springer</t>
  </si>
  <si>
    <t>A numerical study of sediment dynamics over Sandy Point dredge pit, west flank of the Mississippi River, during a cold front event</t>
  </si>
  <si>
    <t>Nazanin C, Li, C, Xu K, Allahdadi MN, Hestir EL, Keim BD</t>
  </si>
  <si>
    <t>N Chaichitehrani, C Li, K Xu, MN AllahdadiÉ - Continental Shelf É, 2019 - Elsevier</t>
  </si>
  <si>
    <t>The influence of different deep-sea coral habitats on sediment macrofaunal community structure and function</t>
  </si>
  <si>
    <t>Bourque JR, Demopoulos AWJ</t>
  </si>
  <si>
    <t>JR Bourque, AWJ Demopoulos - PeerJ, 2018 - peerj.com</t>
  </si>
  <si>
    <t>Estimating the Impacts of Oil Spills on Polar Bears</t>
  </si>
  <si>
    <t>Durner GM, Amstrup SC, McDonald TL</t>
  </si>
  <si>
    <t>Estimating the impacts of oil spills on polar bears</t>
  </si>
  <si>
    <t>GM Durner, SC AmstrupÉ - Arctic Research of the É, 2000 - pubs.er.usgs.gov</t>
  </si>
  <si>
    <t>Prudhoe Bay causeways and the summer coastal movements of Arctic Cisco and Least Cisco</t>
  </si>
  <si>
    <t>Fechhelm RG, Martin LR, Gallaway BJ, Wilson WJ, Griffiths WB</t>
  </si>
  <si>
    <t>Prudhoe Bay causeways and the summer coastal movements of Arctic cisco and least cisco</t>
  </si>
  <si>
    <t>RG Fechhelm, LR Martin, BJ Gallaway, WJ WilsonÉ - Arctic, 1999 - cdm.ucalgary.ca</t>
  </si>
  <si>
    <t>Emperical evidence that large marine predator foraging behavior is consistent with area-restricted search theory</t>
  </si>
  <si>
    <t>Bailey H, Lyubchich V, Wingfield JE, Fandel A, Garrod A, Rice AN</t>
  </si>
  <si>
    <t>Empirical evidence that large marine predator foraging behavior is consistent with area?restricted search theory</t>
  </si>
  <si>
    <t>H Bailey, V Lyubchich, J Wingfield, A FandelÉ - Ecology, 2019 - Wiley Online Library</t>
  </si>
  <si>
    <t>The global offshore pipeline construction service market 2017 - Part I</t>
  </si>
  <si>
    <t>The global offshore pipeline construction service market 2017ÐPart I</t>
  </si>
  <si>
    <t>MJ Kaiser - Ships and Offshore Structures, 2018 - Taylor &amp; Francis</t>
  </si>
  <si>
    <t>Empirical evidence that large marine predator foraging behavior is consistent with area-restricted search theory</t>
  </si>
  <si>
    <t>Bailey H, Lyubchich V, Wingfield JC, Fandel A, Garrod A, Rice AN</t>
  </si>
  <si>
    <t>Eumunida picta SI Smith, 1883, and Lophelia pertusa (Linnaeus, 1758): a relationship or just good friends?</t>
  </si>
  <si>
    <t>Kilgour MJ, Shirley TC</t>
  </si>
  <si>
    <t>M Kilgour, T Shirley - Crustaceana, 2008 - brill.com</t>
  </si>
  <si>
    <t>How light and nutrients affect life in a closed bottle</t>
  </si>
  <si>
    <t>Kooijman SALM, Nisbet RM</t>
  </si>
  <si>
    <t>S Kooijman, RM Nisbet - Thermodynamics and ecological É, 2000 - books.google.com</t>
  </si>
  <si>
    <t>On the decay of a baroclinic jet flowing along a continental slope</t>
  </si>
  <si>
    <t>Hetland, Robert; Hsueh, Ya; Yuan, Dongliang</t>
  </si>
  <si>
    <t>R Hetland, Y Hsueh, D Yuan - Journal of Geophysical É, 2001 - Wiley Online Library</t>
  </si>
  <si>
    <t>Effects of industrial activities on ringed seals in Alaska, as indicated by aerial surveys</t>
  </si>
  <si>
    <t>Frost KJ, Lowry LF</t>
  </si>
  <si>
    <t>KJ Frost, LF Lowry - Port and ocean engineering under Arctic conditions, 1988 - thecre.com</t>
  </si>
  <si>
    <t>Modelling the effects of an oil spill on open populations of intertidal invertebrates</t>
  </si>
  <si>
    <t>Forde SE</t>
  </si>
  <si>
    <t>SE Forde - Journal of Applied Ecology, 2002 - Wiley Online Library</t>
  </si>
  <si>
    <t>The impact of the 2005 hurricane season on the Louisiana Artificial Reef Program</t>
  </si>
  <si>
    <t>Kaiser, Mark J.; Kasprzak, Richard A.</t>
  </si>
  <si>
    <t>MJ Kaiser, RA Kasprzak - Marine Policy, 2008 - Elsevier</t>
  </si>
  <si>
    <t>Stable isotope trophic patterns in echinoderm megafauna in close proximity to and remote from Gulf of Mexico lower slope hydrocarbon seeps</t>
  </si>
  <si>
    <t>Carney RS</t>
  </si>
  <si>
    <t>RS Carney - Deep Sea Research Part II: Topical Studies in É, 2010 - Elsevier</t>
  </si>
  <si>
    <t>Evaluating shoreline response to offshore sand mining for beach nourishment</t>
  </si>
  <si>
    <t>Kelley SW, Ramsey JS, Byrnes MR</t>
  </si>
  <si>
    <t>SW Kelley, JS RamseyÉ - Journal of Coastal É, 2004 - meridian.allenpress.com</t>
  </si>
  <si>
    <t>A high-latitude modular autonomous power, control, and communication system for application to high-frequency surface current mapping radars</t>
  </si>
  <si>
    <t>Statscewich H, Weingartner T</t>
  </si>
  <si>
    <t>H Statscewich, T Weingartner - 2012 Oceans-Yeosu, 2012 - ieeexplore.ieee.org</t>
  </si>
  <si>
    <t>Spatial patterns of intertidal community structure across the California Channel Islands and links to ocean temperature</t>
  </si>
  <si>
    <t>Blanchette CA, Raimondi PA, Broitman BR</t>
  </si>
  <si>
    <t>CA Blanchette, PT RaimondiÉ - Proceedings of the É, 2009 - academia.edu</t>
  </si>
  <si>
    <t>Using a shore bird (red knot) fitted with geolocators to evaluate a conceptual risk model focusing on offshore wind</t>
  </si>
  <si>
    <t>J Burger, LJ Niles, RR Porter, AD Dey, S KochÉ - Renewable Energy, 2012 - Elsevier</t>
  </si>
  <si>
    <t>Using aerial photography to investigate evidence of feeding by bowhead whales</t>
  </si>
  <si>
    <t>Mocklin JA, Rugh DJ, Moore SE, Angliss RP</t>
  </si>
  <si>
    <t>JA Mocklin, DJ Rugh, SE MooreÉ - Marine Mammal É, 2012 - Wiley Online Library</t>
  </si>
  <si>
    <t>Mesozooplankton abundance and distribution in association with hydrography on Hanna Shoal, NE Chukchi Sea, during August 2012 and 2013</t>
  </si>
  <si>
    <t>Ashjian C J, Campbell RG, Gelfman C, Alatalo P, Elliott SM</t>
  </si>
  <si>
    <t>CJ Ashjian, RG Campbell, C Gelfman, P AlataloÉ - Deep Sea Research É, 2017 - Elsevier</t>
  </si>
  <si>
    <t>Microbial degradation of different hydrocarbon fuels with mycoremediation of volatiles</t>
  </si>
  <si>
    <t>Horel A, Schiewer S</t>
  </si>
  <si>
    <t>A Horel, S Schiewer - Microorganisms, 2020 - mdpi.com</t>
  </si>
  <si>
    <t>Traditional foods, corporate controls: networks of household access to key marine species in southern Bering Sea villages</t>
  </si>
  <si>
    <t>Reedy-Maschner K, Maschner H</t>
  </si>
  <si>
    <t>K Reedy, H Maschner - Polar Record, 2014 - cambridge.org</t>
  </si>
  <si>
    <t>Environmental predictors of habitat suitability and occurrence of cetaceans in the western North Atlantic Ocean</t>
  </si>
  <si>
    <t>Chavez-Rosales, Samuel; Palka, Debra L.; Garrison, Lance P.; Josephson, Elizabeth A.</t>
  </si>
  <si>
    <t>S Chavez-Rosales, DL Palka, LP GarrisonÉ - Scientific Reports, 2019 - Springer</t>
  </si>
  <si>
    <t>Assessing the role of oceanic heat fluxes on ice ablation of the central Chukchi Sea Shelf</t>
  </si>
  <si>
    <t>Lu, Kofan; Danielson, Seth; Hedstrom, Katherine; Weingartner, Thomas</t>
  </si>
  <si>
    <t>K Lu, S Danielson, K Hedstrom, T Weingartner - Progress in Oceanography, 2020 - Elsevier</t>
  </si>
  <si>
    <t>Comparative migration ecology of striped bass and Atlantic sturgeon in the US Southern mid-Atlantic bight flyway</t>
  </si>
  <si>
    <t>Rothermel, Ella R.; Balazik, Matthew T.; Best, Jessica E.; Breece, Matthew W.; Fox, Dewayne A.; Gahagan, Benjamin I.; Haulsee, Danielle E.; Higgs, Amanda L.; OÕBrien, Michael HP; Oliver, Matthew J.</t>
  </si>
  <si>
    <t>ER Rothermel, MT Balazik, JE Best, MW BreeceÉ - PloS one, 2020 - journals.plos.org</t>
  </si>
  <si>
    <t>Mud-capped dredge pits: An experiment of opportunity for characterizing cohesive sediment transport and slope stability in the northern Gulf of Mexico</t>
  </si>
  <si>
    <t>Obelcz, Jeffrey; Xu, Kehui; Bentley, Samuel J.; O'Connor, Meg; Miner, Michael D.</t>
  </si>
  <si>
    <t>J Obelcz, K Xu, SJ Bentley, M O'ConnorÉ - Estuarine, Coastal and É, 2018 - Elsevier</t>
  </si>
  <si>
    <t xml:space="preserve">Dredged material ocean disposal; Oil and gas survey and extraction; Submarine transmission lines, pipelines, cables and infrastructure </t>
  </si>
  <si>
    <t>Cetacean and Seabird Data Collected During the Hawaiian Islands Cetacean and Ecosystem Assessment Survey (HICEAS), JulyÐDecember 2017</t>
  </si>
  <si>
    <t>Yano KM, Oleson EM, Keating JL, Ballance, LT, Hill MC, Bradford AL, Allen AN, Joyce TW, Moore JE, Henry AE</t>
  </si>
  <si>
    <t>Cetacean and seabird data collected during the Hawaiian islands cetacean and ecosystem assessment survey (HICEAS), JulyÐDecember 2017</t>
  </si>
  <si>
    <t>KM Yano, EM Oleson, JL Keating, LT Ballance, MC HillÉ - 2018 - repository.library.noaa.gov</t>
  </si>
  <si>
    <t>Oil and gas surveys and extraction; Renewable energy development, titdal; Renewable energy development, wind</t>
  </si>
  <si>
    <t>Environmental and Structural Drivers of Fish Distributions among Petroleum Platforms across the US Gulf of Mexico</t>
  </si>
  <si>
    <t>Bolser, Derek G.; Egerton, Jack P.; GrŸss, Arnaud; Loughran, Tyler; Beyea, Taylor; McCain, Kyle; Erisman, Brad E.</t>
  </si>
  <si>
    <t>Environmental and structural drivers of fish distributions among petroleum platforms across the US Gulf of Mexico</t>
  </si>
  <si>
    <t>DG Bolser, JP Egerton, A GrŸssÉ - Marine and Coastal É, 2020 - Wiley Online Library</t>
  </si>
  <si>
    <t>Acoustic wipeout zones - A paradox for interpreting seafloor geologic/geotechnical characteristics (an example from Garden Banks 161)</t>
  </si>
  <si>
    <t>Roberts HH, Kohl B, Menzies D, Humphrey GD</t>
  </si>
  <si>
    <t>Acoustic wipe-out zones-a paradox for interpreting seafloor geologic/geotechnical characteristics (an example from Garden Banks 161)</t>
  </si>
  <si>
    <t>HH Roberts, B Kohl, D MenziesÉ - Offshore Technology É, 1999 - onepetro.org</t>
  </si>
  <si>
    <t>Lagrangian observations of inner-shelf motions in southern California: can surface waves decelerate shoreward-moving drifters just outside the surf zone?</t>
  </si>
  <si>
    <t>Ohlmann JC, Fewings MR, Melton C</t>
  </si>
  <si>
    <t>Lagrangian observations of inner-shelf motions in Southern California: Can surface waves decelerate shoreward-moving drifters just outside the surf zone?</t>
  </si>
  <si>
    <t>JC Ohlmann, MR FewingsÉ - Journal of physical É, 2012 - journals.ametsoc.org</t>
  </si>
  <si>
    <t>Distribution and community characteristis of staging shorebirds on the northern coast of Alaska</t>
  </si>
  <si>
    <t>Taylor AR, Lanctot RB, Powell AN, Huettman F, Nigro DA, Kendall SJ</t>
  </si>
  <si>
    <t>Distribution and community characteristics of staging shorebirds on the northern coast of Alaska</t>
  </si>
  <si>
    <t>AR Taylor, RB Lanctot, AN Powell, F HuettmannÉ - Arctic, 2010 - JSTOR</t>
  </si>
  <si>
    <t>Experimental determination of tissue turnover rates and trophic discrimination factors for stable carbon and nitrogen isotopes of Arctic Sculpin (Myoxocephalus scorpioides): A common Arctic nearshore fish</t>
  </si>
  <si>
    <t>Barton, Mark B.; Litvin, Steven Y.; Vollenweider, Johanna J.; Heintz, Ron A.; Norcross, Brenda L.; Boswell, Kevin M.</t>
  </si>
  <si>
    <t>Experimental determination of tissue turnover rates and trophic discrimination factors for stable carbon and nitrogen isotopes of Arctic Sculpin (Myoxocephalus É</t>
  </si>
  <si>
    <t>MB Barton, SY Litvin, JJ VollenweiderÉ - Journal of Experimental É, 2019 - Elsevier</t>
  </si>
  <si>
    <t>Seabirds new to the eastern Chukchi and Beaufort Seas, Alaska: Response to a changing climate?</t>
  </si>
  <si>
    <t>Day RH, Gall E, Morgan TC, Rose JR, Plissner JH, Sanzenbacher PM, Fenneman JD, Kuletz KJ, Watts BH</t>
  </si>
  <si>
    <t>Seabirds new to the eastern Chukchi and Beaufort seas, Alaska: response to a changing climate</t>
  </si>
  <si>
    <t>RH Day, AE Gall, TM Morgan, JR RoseÉ - Western É, 2013 - researchgate.net</t>
  </si>
  <si>
    <t>Bioaccumulation of petroleum hydrocarbons in Arctic amphipods in the oil development area of the Alaskan Beaufort Sea</t>
  </si>
  <si>
    <t>Neff JM, Durell GS</t>
  </si>
  <si>
    <t>Bioaccumulation of petroleum hydrocarbons in arctic amphipods in the oil development area of the Alaskan Beaufort Sea</t>
  </si>
  <si>
    <t>JM Neff, GS Durell - Integrated Environmental Assessment and É, 2012 - Wiley Online Library</t>
  </si>
  <si>
    <t>Predicting the impact of glacier loss on fish, birds, floodplains, and estuaries on the Arctic National Wildlife Refuge</t>
  </si>
  <si>
    <t>Nolan, M, Churchwell RT, Adams J, McClelland J, Tape K, Kendall S, Powell A, Dunton K, Payer D, Martin P</t>
  </si>
  <si>
    <t>Predicting the impact of glacier loss on fish, birds, floodplains, and estuaries in the Arctic National Wildlife Refuge</t>
  </si>
  <si>
    <t>M Nolan, R Churchwell, J AdamsÉ - US Geological É, 2011 - fairbanksfodar.com</t>
  </si>
  <si>
    <t>Spatially explicit network analysis reveals multi-species annual cycle movement patterns of sea ducks</t>
  </si>
  <si>
    <t>Lamb JS, Paton PWC, Osenkowski JE, Badzinski SS, Berlin AM, Bowman T, Dwyer C, Fara LJ, Gilliland SG, Kenow K, Lepage C, Mallory ML, Olsen GH, Perry MC, Petrie SA, Savard JPL, Savoy L, Schummer M, Spiegel CS, McWilliams SR</t>
  </si>
  <si>
    <t>Spatially explicit network analysis reveals multi?species annual cycle movement patterns of sea ducks</t>
  </si>
  <si>
    <t>JS Lamb, PWC Paton, JE OsenkowskiÉ - Ecological É, 2019 - Wiley Online Library</t>
  </si>
  <si>
    <t>Evolving California opinion on offshore oil development</t>
  </si>
  <si>
    <t>Smith ERAN, Garcia SR</t>
  </si>
  <si>
    <t>ERAN Smith, SR Garcia - Ocean &amp; coastal management, 1995 - Elsevier</t>
  </si>
  <si>
    <t>Taylor, Audrey R.; Lanctot, Richard B.; Powell, Abby N.; Huettmann, Falk; Nigro, Debora A.; Kendall, Steven J.</t>
  </si>
  <si>
    <t>Seesaw structure of subsurface temperature anomalies between the Barents Sea and the Labrador Sea</t>
  </si>
  <si>
    <t>Wang J, Wu B, Tang C, Walsh JE, Ikeda M</t>
  </si>
  <si>
    <t>J Wang, B Wu, CCL Tang, JE WalshÉ - Geophysical research É, 2004 - Wiley Online Library</t>
  </si>
  <si>
    <t>Dissolved methane concentrations in the water column and surface sediments of Hanna Shoal and Barrow Canyon, Northern Chukchi Sea</t>
  </si>
  <si>
    <t>Lapham L, Marshall K, Magen C, Lyubchich V, Cooper LW, Grebemeier JM</t>
  </si>
  <si>
    <t>L Lapham, K Marshall, C Magen, V LyubchichÉ - Deep Sea Research É, 2017 - Elsevier</t>
  </si>
  <si>
    <t>Mercury biomagnification in food webs of the northeastern Chukchi Sea, Alaskan Arctic</t>
  </si>
  <si>
    <t>Fox AL, Trefry JH, Trocine RP, Dunton KH, Lasorsa BK, Konar B, Ashjian CJ, Cooper LW</t>
  </si>
  <si>
    <t>AL Fox, JH Trefry, RP Trocine, KH DuntonÉ - Deep Sea Research É, 2017 - Elsevier</t>
  </si>
  <si>
    <t>Nolan, MR, Churchwell R, Adams J, McClelland J, Tape KD, Kendall S, Powell AN, Dunton K, Payer D, Martin P</t>
  </si>
  <si>
    <t>Integrated assessment of the carbon budget in the southeastern Bering Sea</t>
  </si>
  <si>
    <t>Cross JN, Mathis JT, Lomas MW, Moran SB, Baumann MS, Shull DH, Mordy CW, Ostendorf ML, Bates NR, Stabeno PJ, et al.</t>
  </si>
  <si>
    <t>JN Cross, JT Mathis, MW Lomas, SB MoranÉ - Deep Sea Research É, 2014 - Elsevier</t>
  </si>
  <si>
    <t>Loggerhead turtles are good ocean-observers in stratified mid-latitude regions</t>
  </si>
  <si>
    <t>Patel, Samir H.; Barco, Susan G.; Crowe, Leah M.; Manning, James P.; Matzen, Eric; Smolowitz, Ronald J.; Haas, Heather L.</t>
  </si>
  <si>
    <t>SH Patel, SG Barco, LM Crowe, JP ManningÉ - Estuarine, Coastal and É, 2018 - Elsevier</t>
  </si>
  <si>
    <t>Forecasting the legacy of offshore oil and gas platforms on fish community structure and productivity</t>
  </si>
  <si>
    <t>Meyer-Gutbrod, Erin L.; Love, Milton S.; Schroeder, Donna M.; Claisse, Jeremy T.; Kui, Li; Miller, Robert J.</t>
  </si>
  <si>
    <t>EL Meyer?Gutbrod, MS LoveÉ - Ecological É, 2020 - Wiley Online Library</t>
  </si>
  <si>
    <t>Migratory patterns and population structure among breeding and wintering red-breasted mergansers (Mergus serrator) and common mergansers (M. merganser)</t>
  </si>
  <si>
    <t>Pearse JM, McCracken KG, Christensen TK, Zhuravlev YN</t>
  </si>
  <si>
    <t>Migratory Patterns and Population Structure Among Breeding and Wintering Red-Breasted Mergansers (Mergus serrator) and Common Mergansers (M. Merganser)</t>
  </si>
  <si>
    <t>JM Pearce, KG McCracken, TK ChristensenÉ - The Auk, 2009 - academic.oup.com</t>
  </si>
  <si>
    <t>Consistent frequency of color morphs in the sea star Pisaster ochraceus (Echinodermata: Asteriidae) across open-coast habitats in the northeastern Pacific</t>
  </si>
  <si>
    <t>Raimondi PT, Sagarin RD, Ambrose RF, Bell C, George M, Lee SF, Lohse D, Miner CM, Murray SN</t>
  </si>
  <si>
    <t>Consistent Frequency of Color Morphs in the Sea Star Pisaster ochraceus (Echinodermata: Asteriidae) across Open-Coast Habitats in the Northeastern Pacific1</t>
  </si>
  <si>
    <t>PT Raimondi, RD Sagarin, RF Ambrose, C BellÉ - Pacific Science, 2007 - BioOne</t>
  </si>
  <si>
    <t>Northeastern-most record of a north Pacific fin whale (Balaenoptera physalus) in the Alaskan Chukchi Sea</t>
  </si>
  <si>
    <t>Crance JL, Berchok CL, Bonnel J, Thode AM</t>
  </si>
  <si>
    <t>Northeasternmost record of a North Pacific fin whale (Balaenoptera physalus) in the Alaskan Chukchi Sea</t>
  </si>
  <si>
    <t>JL Crance, CL Berchok, J Bonnel, AM Thode - Polar Biology, 2015 - Springer</t>
  </si>
  <si>
    <t>Trophodynamics of the Hanna Shoal Ecosystem (Chukchi Sea, Alaska): connecting multiple end-members to a rich food web</t>
  </si>
  <si>
    <t>McTigue ND, Dunton KH</t>
  </si>
  <si>
    <t>Trophodynamics of the Hanna Shoal Ecosystem (Chukchi Sea, Alaska): Connecting multiple end-members to a rich food web</t>
  </si>
  <si>
    <t>ND McTigue, KH Dunton - Deep Sea Research Part II: Topical Studies in É, 2017 - Elsevier</t>
  </si>
  <si>
    <t>Abundance, biomass and caloric content of Chukchi Sea bivalves and association with Pacific walrus (Odobenus rosmarus divergens) relative density and distribution in the northeastern Chukchi Sea</t>
  </si>
  <si>
    <t>Young JK, Black BA, Clarke JT, Schonberg SV, Dunton KH</t>
  </si>
  <si>
    <t>Abundance, biomass and caloric content of Chukchi Sea bivalves and association with Pacific walrus (Odobenus rosmarus divergens) relative density and distribution É</t>
  </si>
  <si>
    <t>JK Young, BA Black, JT Clarke, SV SchonbergÉ - Deep Sea Research É, 2017 - Elsevier</t>
  </si>
  <si>
    <t>Translocation, homing behavior and habitat use of groundfishes associated with oil platforms in the east Santa Barbara Channel, California</t>
  </si>
  <si>
    <t>Anthony KM, Love MS, Lowe CG</t>
  </si>
  <si>
    <t>Translocation, homing behavior and habitat use of groundfishes associated with oil platforms in the East Santa Barbara Channel, California</t>
  </si>
  <si>
    <t>KM Anthony, MS LoveÉ - É California Academy of É, 2012 - meridian.allenpress.com</t>
  </si>
  <si>
    <t>Temporal and spatial variability of ADCP backscatter on a continental slope</t>
  </si>
  <si>
    <t>Sindlinger LR, Biggs DC, DiMarco SF</t>
  </si>
  <si>
    <t>LR Sindlinger, DC Biggs, SF DiMarco - Continental Shelf Research, 2005 - Elsevier</t>
  </si>
  <si>
    <t>Stable isotopes provide new insights into vestimentiferan physiological ecology at Gulf of Mexico cold seeps</t>
  </si>
  <si>
    <t>Becker EL, Macko SA, Lee RW, Fisher CR</t>
  </si>
  <si>
    <t>EL Becker, SA Macko, RW Lee, CR Fisher - Naturwissenschaften, 2011 - Springer</t>
  </si>
  <si>
    <t>Population dynamics of king eiders breeding in northern Alaska</t>
  </si>
  <si>
    <t>Bentzen RL, Powell AN</t>
  </si>
  <si>
    <t>RL Bentzen, AN Powell - The Journal of Wildlife Management, 2012 - Wiley Online Library</t>
  </si>
  <si>
    <t>Toxicity and sublethal effects of methanol on swimming performance of juvenile Florida pompano</t>
  </si>
  <si>
    <t>Baltz DM, Chesney EJ, Tarr MA, Kolok AS, Bradley MJ</t>
  </si>
  <si>
    <t>DM Baltz, EJ Chesney, MA Tarr, AS KolokÉ - Transactions of the É, 2005 - Taylor &amp; Francis</t>
  </si>
  <si>
    <t>An improved procedure for detection and enumeration of walrus signatures in airborne thermal imagery</t>
  </si>
  <si>
    <t>Burn DM, Udevitz MS, Speckman SG, Benter RB</t>
  </si>
  <si>
    <t>DM Burn, MS Udevitz, SG SpeckmanÉ - International Journal of É, 2009 - Elsevier</t>
  </si>
  <si>
    <t>Aerial surveys of large whales in the northeastern Chukchi Sea, 2008-2009, with review of 1982-1991 data</t>
  </si>
  <si>
    <t>Clarke JT, Ferguson MC</t>
  </si>
  <si>
    <t>JT Clarke, MC Ferguson - É paper to the IWC Scientific Committee É, 2010 - researchgate.net</t>
  </si>
  <si>
    <t>Micro-geographic population genetic structure within Arctic cod (Boreogadus saida) in Beaufort Sea of Alaska</t>
  </si>
  <si>
    <t>Wilson RE, Sage GK, Wedemeyer K, Sonsthagen SA, Menning DM, Gravley MC, Sexson MG, Nelson RJ, Talbot SL</t>
  </si>
  <si>
    <t>RE Wilson, GK Sage, K WedemeyerÉ - ICES Journal of É, 2019 - academic.oup.com</t>
  </si>
  <si>
    <t>Chinook salmon and green sturgeon migrate through San Francisco Estuary despite large distortions in the local magnetic field produced by bridges</t>
  </si>
  <si>
    <t>Klimley, A. Peter; Wyman, Megan T.; Kavet, Robert</t>
  </si>
  <si>
    <t>AP Klimley, MT Wyman, R Kavet - PLoS One, 2017 - journals.plos.org</t>
  </si>
  <si>
    <t>Susceptibility of sea ice biota to disturbances in the shallow Beaufort Sea: Phase 1: biological coupling of sea ice with the pelagic and benthic realms</t>
  </si>
  <si>
    <t>Susceptibility of Sea Ice Biota to Disturbances in the Shallow Beaufort Sea. Phase 1: Biological Coupling of Sea Ice with the Pelagic and Benthic Realms. 62 É</t>
  </si>
  <si>
    <t>RR Gradinger, BA Bluhm - 2005 - arlis.org</t>
  </si>
  <si>
    <t>First high- to low-latitude match of an eastern north Pacific right whale (Eubalaena japonica)</t>
  </si>
  <si>
    <t>Kennedy AA, Salden DR, Clapham PJ</t>
  </si>
  <si>
    <t>First high?to low?latitude match of an eastern North Pacific right whale (Eubalaena japonica)</t>
  </si>
  <si>
    <t>AS Kennedy, DR Salden, PJ Clapham - Marine Mammal Science, 2012 - researchgate.net</t>
  </si>
  <si>
    <t>Predicted and observed environmental impacts: can we foretell ecological change?</t>
  </si>
  <si>
    <t>Ambrose RF, Schmitt RJ, Osenberg CW</t>
  </si>
  <si>
    <t>Predicted and observed environmental impacts: Can we foretell ecological change?</t>
  </si>
  <si>
    <t>RF Ambrose, RJ Schmitt, CW Osenberg - Detecting Ecological Impacts, 1996 - Elsevier</t>
  </si>
  <si>
    <t>Bodies for rent: labor and marginality in southern Louisiana</t>
  </si>
  <si>
    <t>Higgins R</t>
  </si>
  <si>
    <t>Bodies for rent: Labor and marginality in southern Louisiana</t>
  </si>
  <si>
    <t>R Higgins - Anthropology of Work Review, 2005 - Wiley Online Library</t>
  </si>
  <si>
    <t>Patterns and sources of variation in flowering, seed supply and seedling recruitment in surfgrass Phyllospadix torreyi</t>
  </si>
  <si>
    <t>Reed DC, Holbrook SJ, Blanchette CA, Worcester S</t>
  </si>
  <si>
    <t>DC Reed, SJ Holbrook, CA BlanchetteÉ - É Ecology Progress Series, 2009 - int-res.com</t>
  </si>
  <si>
    <t>Morphological and genetic variation in Egregia menziesii over a latitudinal gradient</t>
  </si>
  <si>
    <t>Henkel SK, Hofmann GE, Whitmer AC</t>
  </si>
  <si>
    <t>SK Henkel, GE Hofmann, AC Whitmer - 2007 - degruyter.com</t>
  </si>
  <si>
    <t>Seasonal variability of carbonate chemistry and decadal changes in waters of a marine sanctuary in the Northwestern Gulf of Mexico</t>
  </si>
  <si>
    <t>Hu, Xinping; Nuttall, Marissa F.; Wang, Hongjie; Yao, Hongming; Staryk, Cory J.; McCutcheon, Melissa R.; Eckert, Ryan J.; Embesi, John A.; Johnston, Michelle A.; Hickerson, Emma L.</t>
  </si>
  <si>
    <t>X Hu, MF Nuttall, H Wang, H Yao, CJ StarykÉ - Marine Chemistry, 2018 - Elsevier</t>
  </si>
  <si>
    <t>Sediment Identification Using Machine Learning Classifiers in a Mixed-Texture Dredge Pit of Louisiana Shelf for Coastal Restoration</t>
  </si>
  <si>
    <t>Liu, Haoran; Xu, Kehui; Li, Bin; Han, Ya; Li, Guandong</t>
  </si>
  <si>
    <t>Sediment identification using machine learning classifiers in a mixed-texture dredge pit of Louisiana shelf for coastal restoration</t>
  </si>
  <si>
    <t>H Liu, K Xu, B Li, Y Han, G Li - Water, 2019 - mdpi.com</t>
  </si>
  <si>
    <t>Marine Minerals Extraction; Oil-spill; Oil and gas surveys and exploration</t>
  </si>
  <si>
    <t>A Two Decadal (1993Ð2012) Numerical Assessment of Sediment Dynamics in the Northern Gulf of Mexico</t>
  </si>
  <si>
    <t>Zang, Zhengchen; Xue, Z. George; Xu, Kehui; Bentley, Samuel J.; Chen, Qin; DÕSa, Eurico J.; Ge, Qian</t>
  </si>
  <si>
    <t>A two decadal (1993Ð2012) numerical assessment of sediment dynamics in the northern Gulf of Mexico</t>
  </si>
  <si>
    <t>Z Zang, ZG Xue, K Xu, SJ Bentley, Q Chen, EJ D'SaÉ - Water, 2019 - mdpi.com</t>
  </si>
  <si>
    <t>Sensitivity of sand crab Emerita analoga to a weathered oil</t>
  </si>
  <si>
    <t>Barron MG, Podrabsky T, Ogle RS, Dugan JE, Flicker RW</t>
  </si>
  <si>
    <t>Sensitivity of the Sand Crab Emerita analoga to a Weathered Oil</t>
  </si>
  <si>
    <t>MG Barron, T Podrabsky, RS Ogle, JE DuganÉ - Bulletin of environmental É, 1999 - Springer</t>
  </si>
  <si>
    <t>Hanna Shoal: An Integrative Study of a High Arctic Marine Ecosystem in the Chukchi Sea</t>
  </si>
  <si>
    <t>Hanna Shoal: An integrative study of a High Arctic marine ecosystem in the Chukchi Sea</t>
  </si>
  <si>
    <t>KH Dunton, JM GrebmeierÉ - Deep Sea Research Part É, 2017 - ui.adsabs.harvard.edu</t>
  </si>
  <si>
    <t>Effects of phenanthrene- and metal-contaminated sediment on the feeding activity of the Harpacticoid copepod Schizopera knabeni</t>
  </si>
  <si>
    <t>Silva SJ, Carman KR, Fleeger JW, Marshall T, Marlborough SJ</t>
  </si>
  <si>
    <t>Effects of Phenanthrene- and Metal-Contaminated Sediment on the Feeding Activity of the Harpacticoid Copepod, Schizopera knabeni</t>
  </si>
  <si>
    <t>SJ Silva, KR Carman, JW Fleeger, T MarshallÉ - Archives of É, 2009 - Springer</t>
  </si>
  <si>
    <t>Modeling winter circulation under landfast ice: the interaction of winds with landfast ice</t>
  </si>
  <si>
    <t>Kasper JL, Weingartner TJ</t>
  </si>
  <si>
    <t>Modeling winter circulation under landfast ice: The interaction of winds with landfast ice</t>
  </si>
  <si>
    <t>JL Kasper, TJ Weingartner - Journal of Geophysical Research É, 2012 - Wiley Online Library</t>
  </si>
  <si>
    <t>Louisiana's oysters, America's wetlands, and the storms of 2005</t>
  </si>
  <si>
    <t>McGuire TR</t>
  </si>
  <si>
    <t>Louisiana's Oysters, America's Wetlands, and the Storms of 2005</t>
  </si>
  <si>
    <t>T McGuire - American Anthropologist, 2006 - Wiley Online Library</t>
  </si>
  <si>
    <t>The impact of changes in crude oil prices and offshore oil production on the economic performance of the U.S. coastal gulf states</t>
  </si>
  <si>
    <t>Iledare OO, Olatubi WO</t>
  </si>
  <si>
    <t>The impact of changes in crude oil prices and offshore oil production on the economic performance of US coastal gulf states</t>
  </si>
  <si>
    <t>O Iledare, WO Olatubi - The Energy Journal, 2004 - iaee.org</t>
  </si>
  <si>
    <t>Regional management strategies for federal offshore borrow areas, US east and Gulf of Mexico coasts</t>
  </si>
  <si>
    <t>Michel J</t>
  </si>
  <si>
    <t>Regional management strategies for federal offshore borrow areas, US East and Gulf of Mexico coasts</t>
  </si>
  <si>
    <t>J Michel - Journal of Coastal Research, 2004 - meridian.allenpress.com</t>
  </si>
  <si>
    <t>The second report of a sleeper shark (Somniosus [Somniosus] sp.) from the bathypelagic waters of the northern Gulf of Mexico</t>
  </si>
  <si>
    <t>Benfield MC, Thompson BA, Caruso JH</t>
  </si>
  <si>
    <t>The second report of a sleeper shark (Somniosus (Somniosus) sp.) from the bathypelagic waters of the northern Gulf of Mexico</t>
  </si>
  <si>
    <t>MC Benfield, BA ThompsonÉ - Bulletin of Marine É, 2008 - researchgate.net</t>
  </si>
  <si>
    <t>High resolution surficial geology of the Louisiana middle-to-upper continental slope</t>
  </si>
  <si>
    <t>HH Roberts - 1995 - archives.datapages.com</t>
  </si>
  <si>
    <t>Enumeration of viruses and prokaryotes in deep-sea sediments and cold seeps of the Gulf of Mexico</t>
  </si>
  <si>
    <t>Kellogg CA</t>
  </si>
  <si>
    <t>CA Kellogg - Deep Sea Research Part II: Topical Studies in É, 2010 - Elsevier</t>
  </si>
  <si>
    <t>Incubation behavior of king eiders on the coastal plain of northern Alaska</t>
  </si>
  <si>
    <t>RL Bentzen, AN Powell, LM Phillips, RS Suydam - Polar biology, 2010 - Springer</t>
  </si>
  <si>
    <t>Iledare, Omowumi; Olatubi, Williams O.</t>
  </si>
  <si>
    <t>A binary choice severance selection model for the removal of offshore structures in the Gulf of Mexico</t>
  </si>
  <si>
    <t>MJ Kaiser, AG Pulsipher - Marine Policy, 2004 - Elsevier</t>
  </si>
  <si>
    <t>Implications for the design of environmental assessment studies</t>
  </si>
  <si>
    <t>Osenberg CW, Holbrook SJ, Schmitt RJ</t>
  </si>
  <si>
    <t>CW Osenberg, SJ Holbrook, RJ Schmitt - É on the marine environment. USC Sea Grant É, 1992</t>
  </si>
  <si>
    <t>Optical properties and molecular diversity of dissolved organic matter in the Bering Strait and Chukchi Sea</t>
  </si>
  <si>
    <t>Gonsior M, Luek J, Schmitt-Kopplin P, Grebeier JM, Cooper LW</t>
  </si>
  <si>
    <t>M Gonsior, J Luek, P Schmitt-KopplinÉ - Deep Sea Research É, 2017 - Elsevier</t>
  </si>
  <si>
    <t>Behavioral-response studies: problems with statistical power</t>
  </si>
  <si>
    <t>Dunlop RA, Noad MJ, Cato DH</t>
  </si>
  <si>
    <t>RA Dunlop, MJ Noad, DH Cato - The effects of noise on aquatic life, 2012 - Springer</t>
  </si>
  <si>
    <t>Blood biochemistry and haematology of migrating loggerhead turtles (Caretta caretta) in the Northwest Atlantic: reference intervals and intra-population comparisons</t>
  </si>
  <si>
    <t>Yang, Tiffany; Haas, Heather L.; Patel, Samir; Smolowitz, Ronald; James, Michael C.; Williard, Amanda S.</t>
  </si>
  <si>
    <t>T Yang, HL Haas, S Patel, R SmolowitzÉ - Conservation É, 2019 - academic.oup.com</t>
  </si>
  <si>
    <t>Validating automated click detector dolphin detection rates and investigating factors affecting performance</t>
  </si>
  <si>
    <t>Garrod A, Fandel AD, Wingfield JE, Fouda L, Rice AN, Bailey H</t>
  </si>
  <si>
    <t>A Garrod, AD Fandel, JE WingfieldÉ - The Journal of the É, 2018 - asa.scitation.org</t>
  </si>
  <si>
    <t>Decommissioning impacts on biotic assemblages associated with shell mounds beneath southern California offshore oil and gas platforms</t>
  </si>
  <si>
    <t>Meyer-Gutbrod EL, Love MS, Claisse JT, Page HM, Schroeder DM, Miller RJ</t>
  </si>
  <si>
    <t>EL Meyer-Gutbrod, MS Love, JT ClaisseÉ - Bulletin of Marine É, 2019 - researchgate.net</t>
  </si>
  <si>
    <t>Sources of primary production to Arctic bivalves identified using amino acid stable carbon isotope fingerprinting</t>
  </si>
  <si>
    <t>Rowe, Audrey G.; Iken, Katrin; Blanchard, Arny L.; O'Brien, Diane M.; D¿ving Osvik, Renate; Uradnikova, Martina; Wooller, Matthew J.</t>
  </si>
  <si>
    <t>AG Rowe, K Iken, AL BlanchardÉ - É in environmental and É, 2019 - Taylor &amp; Francis</t>
  </si>
  <si>
    <t>Application of damped cylindrical spreading to assess range to injury threshold for fishes from impact pile driving</t>
  </si>
  <si>
    <t>Ainslie, Michael A.; Halvorsen, Michele B.; MŸller, Roel AJ; Lippert, Tristan</t>
  </si>
  <si>
    <t>MA Ainslie, MB Halvorsen, RAJ MŸllerÉ - The Journal of the É, 2020 - asa.scitation.org</t>
  </si>
  <si>
    <t>Complexities of tank acoustics warrant direct, careful measurement of particle motion and pressure for bioacoustic studies</t>
  </si>
  <si>
    <t>Jones, Ian Thomas; Stanley, Jenni A.; Bonnel, Julien; Mooney, T. Aran</t>
  </si>
  <si>
    <t>IT Jones, JA Stanley, J BonnelÉ - Proceedings of Meetings É, 2019 - asa.scitation.org</t>
  </si>
  <si>
    <t>Working from the Known to the Unknown: Linking the Subaerial Archaeology and the Submerged Landscapes of Santarosae Island, Alta California, USA</t>
  </si>
  <si>
    <t>Braje, Todd J.; Maloney, Jillian M.; Gusick, Amy E.; Erlandson, Jon M.; Nyers, Alex; Davis, Loren; Gill, Kristina M.; Reeder-Myers, Leslie; Ball, David</t>
  </si>
  <si>
    <t>Working from the known to the unknown: Linking the subaerial archaeology and the submerged landscapes of Santarosae Island, Alta California, USA</t>
  </si>
  <si>
    <t>TJ Braje, JM Maloney, AE GusickÉ - Open É, 2019 - openquaternary.com</t>
  </si>
  <si>
    <t>Estimating the harvest of Pacific walrus, Odobenus rosmarus divergens</t>
  </si>
  <si>
    <t>Garlich-Miller JL, Burn dm</t>
  </si>
  <si>
    <t>Estimating the harvest of Pacific walrus, Odobenus rosmarus divergens, in Alaska</t>
  </si>
  <si>
    <t>JL Garlich-Miller, DM Burn - FISHERY BULLETIN-NATIONAL É, 1999 - spo.nmfs.noaa.gov</t>
  </si>
  <si>
    <t>Dinitrogen, oxygen, and nutrient fluxes at the sedimentÐwater interface and bottom water physical mixing on the eastern Chukchi Sea shelf</t>
  </si>
  <si>
    <t>Souza AC, Kim IN, Gardner WS, Dunton KH</t>
  </si>
  <si>
    <t>Dinitrogen, oxygen, and nutrient fluxes at the sedimentÐwater interface and bottom water physical mixing on the Eastern Chukchi Sea shelf</t>
  </si>
  <si>
    <t>AC Souza, IN Kim, WS Gardner, KH Dunton - Deep Sea Research Part II É, 2014 - Elsevier</t>
  </si>
  <si>
    <t>On the vorticity cycle of the loop current</t>
  </si>
  <si>
    <t>Lugo-Fern‡ndez A, Badan A</t>
  </si>
  <si>
    <t>On the vorticity cycle of the Loop Current</t>
  </si>
  <si>
    <t>A Lugo-Fern‡ndez, A Badan - Journal of Marine Research, 2007 - ingentaconnect.com</t>
  </si>
  <si>
    <t>Implications of ocean acidification in the Pacific Arctic: Experimental responses of three Arctic bivalves to decreased pH and food</t>
  </si>
  <si>
    <t>Goethel CL, Grebemeier JM, Cooper LW, Miller TJ</t>
  </si>
  <si>
    <t>Implications of ocean acidification in the Pacific Arctic: Experimental responses of three Arctic bivalves to decreased pH and food availability</t>
  </si>
  <si>
    <t>CL Goethel, JM Grebmeier, LW CooperÉ - Deep Sea Research Part II É, 2017 - Elsevier</t>
  </si>
  <si>
    <t>Near-bottom cross-shelf heat flux along central Florida's Atlantic shelf break: winter months</t>
  </si>
  <si>
    <t>Smith NP</t>
  </si>
  <si>
    <t>Near?bottom cross?shelf heat flux along central Florida's Atlantic shelf break: Winter months</t>
  </si>
  <si>
    <t>NP Smith - Journal of Geophysical Research: Oceans, 1987 - Wiley Online Library</t>
  </si>
  <si>
    <t>Spatial patterns, environmental correlates, and potential seasonal migration triangle of polar cod (Boreogadus saida) distribution in the Chukchi and Beaufort seas</t>
  </si>
  <si>
    <t>Forster, Caitlin E.; Norcross, Brenda L.; Mueter, Franz J.; Logerwell, Elizabeth A.; Seitz, Andrew C.</t>
  </si>
  <si>
    <t>Spatial patterns, environmental correlates, and potential seasonal migration triangle of polar cod (Boreogadus saida) distribution in the Chukchi and Beaufort É</t>
  </si>
  <si>
    <t>CE Forster, BL Norcross, FJ Mueter, EA LogerwellÉ - Polar Biology, 2020 - Springer</t>
  </si>
  <si>
    <t>Anthropogenic disturbance facilitates a non-native species on offshore oil platforms</t>
  </si>
  <si>
    <t>Viola SM, Page, HM, Miller RJ, Zaleski SF, Doheny B, Dugan JE, Schroeder DM</t>
  </si>
  <si>
    <t>Anthropogenic disturbance facilitates a non?native species on offshore oil platforms</t>
  </si>
  <si>
    <t>SM Viola, HM Page, SF Zaleski, RJ MillerÉ - Journal of Applied É, 2018 - Wiley Online Library</t>
  </si>
  <si>
    <t>Circulation and water property variations in the nearshore Alaskan Beaufort Sea (1999-2007)</t>
  </si>
  <si>
    <t>Weingartner TJ, Danielson SL, Kasper JL, Okkonen SR</t>
  </si>
  <si>
    <t>Circulation and water property variations in the nearshore Alaskan Beaufort Sea (1999Ð2007)</t>
  </si>
  <si>
    <t>TJ Weingartner, SL Danielson, JL Kasper, SR Okkonen - 2009 - digitalcommons.unl.edu</t>
  </si>
  <si>
    <t>Quantitative assessment of species identification in aerial transect surveys for ice-associated seals</t>
  </si>
  <si>
    <t>McClintock, Brett T.; Moreland, Erin E.; London, Joshua M.; Dahle, Shawn P.; Brady, Gavin M.; Richmond, Erin L.; Yano, Kymberly M.; Boveng, Peter L.</t>
  </si>
  <si>
    <t>Quantitative assessment of species identification in aerial transect surveys for ice?associated seals</t>
  </si>
  <si>
    <t>BT McClintock, EE Moreland, JM LondonÉ - Marine Mammal É, 2015 - Wiley Online Library</t>
  </si>
  <si>
    <t>Comparing methods and sediment contaminant indicators for determining produced water fate in a Louisiana estuary</t>
  </si>
  <si>
    <t>Woodall DW, Rabalais NN, Gambrell RP, DeLaune RD</t>
  </si>
  <si>
    <t>DW Woodall, NN Rabalais, RP GambrellÉ - Marine pollution É, 2003 - Elsevier</t>
  </si>
  <si>
    <t>Long-term changes in rocky intertidal seaweed populations in urban southern California</t>
  </si>
  <si>
    <t>Murray SN, Goodson J, Gerrard A, Luas T</t>
  </si>
  <si>
    <t>SN Murray, J Goodson, A Gerrard, T Luas - Journal of Phycology, 2001</t>
  </si>
  <si>
    <t>Tidal currents in the Yucatan Channel</t>
  </si>
  <si>
    <t>Gonz‡lez FC, Ochoa J, Candela J, Badan A, Sheinbaum J, Gonzalez N, Navarro G, Ignacio J</t>
  </si>
  <si>
    <t>F Carrillo Gonz‡lez, J Ochoa, J CandelaÉ - Geof’sica É, 2007 - scielo.org.mx</t>
  </si>
  <si>
    <t>Community structure comparisons of lower slope hydrocarbon seeps, northern Gulf of Mexico</t>
  </si>
  <si>
    <t>MacDonald IR, Smith M, Huffer FW</t>
  </si>
  <si>
    <t>IR MacDonald, M Smith, FW Huffer - Deep Sea Research Part II: Topical É, 2010 - Elsevier</t>
  </si>
  <si>
    <t>Arctic shelves as platforms for biogeochemical activity: Nitrogen and carbon transformations in the Chukchi Sea, Alaska</t>
  </si>
  <si>
    <t>Hardison AK, McTigue ND, Gardner WS, Dunton KH</t>
  </si>
  <si>
    <t>AK Hardison, ND McTigue, WS GardnerÉ - Deep Sea Research Part É, 2017 - Elsevier</t>
  </si>
  <si>
    <t>Alkane and polycyclic aromatic hydrocarbons in sediments and benthic invertebrates of the northern Chukchi Sea</t>
  </si>
  <si>
    <t>Harvey HR, Taylor KA</t>
  </si>
  <si>
    <t>HR Harvey, KA Taylor - Deep Sea Research Part II: Topical Studies in É, 2017 - Elsevier</t>
  </si>
  <si>
    <t>Effects of oil dispersant on ozone oxidation of phenanthrene and pyrene in marine water</t>
  </si>
  <si>
    <t>Gong Y, Zhao D</t>
  </si>
  <si>
    <t>Y Gong, D Zhao - Chemosphere, 2017 - Elsevier</t>
  </si>
  <si>
    <t>Fish densities associated with structural elements of oil and gas platforms in southern California</t>
  </si>
  <si>
    <t>Meyer-Gutbrod EL, Kui L, Nishimoto MM, Love MS, Schroeder DM, Miller RJ</t>
  </si>
  <si>
    <t>EL Meyer-Gutbrod, L Kui, MM NishimotoÉ - Bulletin of Marine É, 2019 - lovelab.msi.ucsb.edu</t>
  </si>
  <si>
    <t>The Interactive Effects of Crude Oil and Corexit 9500 on their Biodegradation in Arctic Seawater</t>
  </si>
  <si>
    <t>Gofstein, Taylor R.; Perkins, Matthew; Field, Jennifer; Leigh, Mary Beth</t>
  </si>
  <si>
    <t>The interactive effects of crude oil and Corexit 9500 on their biodegradation in Arctic seawater</t>
  </si>
  <si>
    <t>TR Gofstein, M Perkins, J FieldÉ - Applied and É, 2020 - Am Soc Microbiol</t>
  </si>
  <si>
    <t>Hydrocarbon production forecast for committed assets in the shallow water outer continental shelf of the Gulf of Mexico</t>
  </si>
  <si>
    <t>Hydrocarbon production forecast for committed assets in the shallow water Outer Continental Shelf of the Gulf of Mexico</t>
  </si>
  <si>
    <t>MJ Kaiser - Energy, 2009 - Elsevier</t>
  </si>
  <si>
    <t>Effect of chromium and lead on degradation of south Louisiana crude oil in sediment</t>
  </si>
  <si>
    <t>DeLaune RD, Mulbah C, Devai I, Lindau CW</t>
  </si>
  <si>
    <t>Effect of chromium and lead on degradation of South Louisiana crude oil in sediment</t>
  </si>
  <si>
    <t>RD Delaune, C Mulbah, I DevaiÉ - Journal of Environmental É, 1998 - Taylor &amp; Francis</t>
  </si>
  <si>
    <t>Among-site variation in the effects of trampling disturbance on Silvetia compressa (O. Fucales) populations</t>
  </si>
  <si>
    <t>Denis T, Murray SN</t>
  </si>
  <si>
    <t>Among-site variation in the effects of trampling disturbance on Silvetia compressa(O. Fucales) populations</t>
  </si>
  <si>
    <t>TG Denis, SN Murray - Journal of Phycology, 2001</t>
  </si>
  <si>
    <t>Western Arctic bowhead whale movements and habitat use throughout their migratory range: 2006-2009 satellite telemetry results</t>
  </si>
  <si>
    <t>Quakenbush LT, Citta JJ, George JC, Small RJ, Heide-J¿rgensen MP, Harwood L, Brower H Jr</t>
  </si>
  <si>
    <t>Western Arctic bowhead whale movements and habitat use throughout their migratory range: 2006Ð2009 satellite telemetry results</t>
  </si>
  <si>
    <t>L Quakenbush, J Citta, JC George, RJ SmallÉ - Alaska Marine Science É, 2010</t>
  </si>
  <si>
    <t>Habitat formation at Gulf of Mexico hydrocarbon seeps</t>
  </si>
  <si>
    <t>IR MacDonald - Cahiers de Biologie Marine, 1998 - vliz.be</t>
  </si>
  <si>
    <t>A marine anaerobic biodegradation test applied to the biodegradation of synthetic drilling mud base fluids</t>
  </si>
  <si>
    <t>Herman D, Roberts DJ</t>
  </si>
  <si>
    <t>D Herman, DJ Roberts - Soil &amp; Sediment Contamination, 2005 - Taylor &amp; Francis</t>
  </si>
  <si>
    <t>A scenario-based hydrocarbon production forecast for Louisiana</t>
  </si>
  <si>
    <t>Kaiser MJ, Yu Y</t>
  </si>
  <si>
    <t>MJ Kaiser, Y Yu - Natural resources research, 2012 - Springer</t>
  </si>
  <si>
    <t>Traditional knowledge of bowhead whale migratory patterns near Kaktovik and Barrow, Alaska</t>
  </si>
  <si>
    <t>Huntington HP, Quakenbush LT</t>
  </si>
  <si>
    <t>HP Huntington, LT Quakenbush - Report to the Alaska Eskimo É, 2009 - adfg.alaska.gov</t>
  </si>
  <si>
    <t>Capital investment and operational decision making in the offshore drilling industry</t>
  </si>
  <si>
    <t>MJ Kaiser, B Snyder - The Engineering Economist, 2013 - Taylor &amp; Francis</t>
  </si>
  <si>
    <t>Detecting human impacts in marine habitats</t>
  </si>
  <si>
    <t>CW Osenberg, RJ Schmitt - Ecological Applications, 1994 - Wiley Online Library</t>
  </si>
  <si>
    <t>Measurements of form and frictional drags over a rough topographic bank</t>
  </si>
  <si>
    <t>Wijesekera HW, Jarosz E, Teague WJ, Wang DW, Fribance DB, Moum JN, Warner SJ</t>
  </si>
  <si>
    <t>HW Wijesekera, E Jarosz, WJ TeagueÉ - Journal of Physical É, 2014 - journals.ametsoc.org</t>
  </si>
  <si>
    <t>Barnacle settlement and growth at oil and gas platforms in the northern Gulf of Mexico</t>
  </si>
  <si>
    <t>Reeves DB, Chesney EJ, Munnelly RT, Baltz DM</t>
  </si>
  <si>
    <t>DB Reeves, EJ Chesney, RT MunnellyÉ - Marine Ecology Progress É, 2018 - int-res.com</t>
  </si>
  <si>
    <t>Fishes with high reproductive output potential on California offshore oil and gas platforms</t>
  </si>
  <si>
    <t>Claisse JT, Love MS, Meyer-Gutbrod E, Williams CM, Pondella DJ</t>
  </si>
  <si>
    <t>JT Claisse, MS Love, EL Meyer-GutbrodÉ - Bulletin of Marine É, 2019 - academia.edu</t>
  </si>
  <si>
    <t>Measurement of sounds emitted by certain high-resolution geophysical survey systems</t>
  </si>
  <si>
    <t>Crocker, Steven E.; Fratantonio, Frank D.; Hart, Patrick E.; Foster, David S.; OÕBrien, Thomas F.; Labak, Stanley</t>
  </si>
  <si>
    <t>SE Crocker, FD Fratantonio, PE HartÉ - IEEE Journal of É, 2018 - ieeexplore.ieee.org</t>
  </si>
  <si>
    <t>Morphological evolution of a mud-capped dredge pit on the Louisiana shelf: Nonlinear infilling and continuing consolidation</t>
  </si>
  <si>
    <t>Robichaux, Patrick; Xu, Kehui; Bentley, Samuel J.; Miner, Michael D.; Xue, Z. George</t>
  </si>
  <si>
    <t>P Robichaux, K Xu, SJ Bentley, MD Miner, ZG Xue - Geomorphology, 2020 - Elsevier</t>
  </si>
  <si>
    <t>Circulation in the vicinity of Mackenzie Canyon from a year-long mooring array</t>
  </si>
  <si>
    <t>Lin P, Pickart RS, Fissel D, Ross E, Kasper J, Bahr F, Torres DJ, O'Brien J, Borg K, Melling H, Wiese FK</t>
  </si>
  <si>
    <t>P Lin, RS Pickart, D Fissel, E Ross, J KasperÉ - Progress in É, 2020 - Elsevier</t>
  </si>
  <si>
    <t>Sediment Transport near Ship Shoal for Coastal Restoration in the Louisiana Shelf: A Model Estimate of the Year 2017Ð2018</t>
  </si>
  <si>
    <t>Liu, Haoran; Xu, Kehui; Ou, Yanda; Bales, Robert; Zang, Zhengchen; Xue, Z. George</t>
  </si>
  <si>
    <t>Sediment transport near ship shoal for coastal restoration in the Louisiana shelf: A model estimate of the year 2017Ð2018</t>
  </si>
  <si>
    <t>H Liu, K Xu, Y Ou, R Bales, Z Zang, ZG Xue - Water, 2020 - mdpi.com</t>
  </si>
  <si>
    <t>Gulf of Mexico Shipwreck Corrosion, Hydrocarbon Exposure, Microbiology, and Archaeology (GOMSCHEMA) Project: studying the effects of a major oil spill on submerged cultural resources</t>
  </si>
  <si>
    <t>Damour M, Church R, Warren D, Horrell C, Hamdan L</t>
  </si>
  <si>
    <t>Gulf of Mexico shipwreck corrosion, hydrocarbon exposure, microbiology, and archaeology (GOM-SCHEMA) project: studying the effects of a major oil spill on É</t>
  </si>
  <si>
    <t>M Damour, R Church, D Warren, C HorrellÉ - 2015 Society for É, 2016 - academia.edu</t>
  </si>
  <si>
    <t>Sediment and Organic Carbon Focusing in the Shelikof Strait, Alaska</t>
  </si>
  <si>
    <t>Sediment and organic carbon focusing in the Shelikof Strait, Alaska</t>
  </si>
  <si>
    <t>R Rember, J Trefry - Marine geology, 2005 - Elsevier</t>
  </si>
  <si>
    <t>Rapid invasion of Indo-Pacific lionfishes Pterois volitans (Linnaeus, 1758) and P. miles (Bennett, 1828) in Flower Garden Banks National Marine Sanctuary, Gulf of Mexico, documented in multiple data sets.</t>
  </si>
  <si>
    <t>Johnston, Michelle A.; Nuttall, Marissa F.; Eckert, Ryan J.; Embesi, John A.; Sterne, Travis K.; Hickerson, Emma L.; Schmahl, George P.</t>
  </si>
  <si>
    <t>Rapid invasion of Indo-Pacific lionfishes Pterois volitans (Linnaeus, 1758) and P. miles (Bennett, 1828) in Flower Garden Banks National Marine Sanctuary É</t>
  </si>
  <si>
    <t>MA Johnston, MF Nuttall, RJ EckertÉ - BioInvasions É, 2016 - researchgate.net</t>
  </si>
  <si>
    <t>Marine-life Data and Analysis Team (MDAT) technical report on the methods and development of marine-life data to support regional ocean planning and management</t>
  </si>
  <si>
    <t>Curtice, Corrie; Cleary, Jesse; Shumchenia, Emily; Halpin, P. N.</t>
  </si>
  <si>
    <t>Marine-life Data and Analysis Team (MDAT) technical report on the methods and development of marine-life data to support regional ocean planning and É</t>
  </si>
  <si>
    <t>C Curtice, J Cleary, E ShumcheniaÉ - Prepared on behalf of É, 2016 - seamap.env.duke.edu</t>
  </si>
  <si>
    <t>Transects quadrats and other sampling units</t>
  </si>
  <si>
    <t>Ambrose RF</t>
  </si>
  <si>
    <t>Transects, quadrats, and other sampling units</t>
  </si>
  <si>
    <t>RF Ambrose - Methods for performing monitoring, impact, and É, 2002 - books.google.com</t>
  </si>
  <si>
    <t>FERC pipeline decommissioning cost in the US Gulf of Mexico, 1995-2015</t>
  </si>
  <si>
    <t>FERC pipeline decommissioning cost in the US Gulf of Mexico, 1995Ð2015</t>
  </si>
  <si>
    <t>Temporal peaks in beluga whale (Delphinapterus leucas) acoustic detections in the northern Bering, northeastern Chukchi, and western Beaufort Seas: 2010-2011</t>
  </si>
  <si>
    <t>Garland EG, Berchok CL, Castellote M</t>
  </si>
  <si>
    <t>Temporal peaks in beluga whale (Delphinapterus leucas) acoustic detections in the northern Bering, northeastern Chukchi, and western Beaufort Seas: 2010Ð2011</t>
  </si>
  <si>
    <t>EC Garland, CL Berchok, M Castellote - Polar Biology, 2015 - Springer</t>
  </si>
  <si>
    <t>Sound methods: the necessity of high-resolution geophysical data for planning deepwater archaeological projects</t>
  </si>
  <si>
    <t>Church RA, Warren DJ</t>
  </si>
  <si>
    <t>RA Church, DJ Warren - International Journal of Historical Archaeology, 2008 - Springer</t>
  </si>
  <si>
    <t>Baroclinic effects and tides on the Cape Hatteras continental shelf</t>
  </si>
  <si>
    <t>Savidge DK, Edwards CR, Santana M</t>
  </si>
  <si>
    <t>DK Savidge, CR EdwardsÉ - Journal of Geophysical É, 2007 - Wiley Online Library</t>
  </si>
  <si>
    <t>Work and change in the Gulf of Mexico offshore petroleum industry</t>
  </si>
  <si>
    <t>Austin DE, McGuire TR, Higgins R</t>
  </si>
  <si>
    <t>DE Austin, TR McGuire, R Higgins - Markets and market liberalization É, 2006 - emerald.com</t>
  </si>
  <si>
    <t>Explosive removals of offshore structures in the Gulf of Mexico</t>
  </si>
  <si>
    <t>Kaiser MJ, Mesyanzhinov DV, Pulsipher AG</t>
  </si>
  <si>
    <t>MJ Kaiser, DV Mesyanzhinov, AG Pulsipher - Ocean &amp; coastal É, 2002 - Elsevier</t>
  </si>
  <si>
    <t>Relationships among high river discharges, upwelling events, and bowhead whale (Balaena mysticetus) occurrence in the central Alaskan Beaufort Sea</t>
  </si>
  <si>
    <t>Okkonen SR, Clarke JT, Potter RA</t>
  </si>
  <si>
    <t>SR Okkonen, JT Clarke, RA Potter - Deep Sea Research Part II: Topical É, 2018 - Elsevier</t>
  </si>
  <si>
    <t>Evaluating CODAR high frequency radars for measuring surface currents: observations in the Santa Barbara Channel</t>
  </si>
  <si>
    <t>BM Emery, L Washburn, J Harlan - J. Atmos. Oceanic Technol, 2004</t>
  </si>
  <si>
    <t>Biogeography of epibenthic assemblages in the central Beaufort Sea</t>
  </si>
  <si>
    <t>Ravelo, Alexandra M.; Bluhm, Bodil A.; Foster, Nora; Iken, Katrin</t>
  </si>
  <si>
    <t>AM Ravelo, BA Bluhm, N Foster, K Iken - Marine Biodiversity, 2020 - Springer</t>
  </si>
  <si>
    <t>Surface amplitude mapping of 3D-seismic for improved interpretations of seafloor geology and biology from remotely sensed data</t>
  </si>
  <si>
    <t>Roberts HH, Coleman JM, Hunt J Jr, Shedd W</t>
  </si>
  <si>
    <t>JC Harry Roberts, J Hunt Jr, WW Shedd - 2000 - archives.datapages.com</t>
  </si>
  <si>
    <t>An analysis of the sessile, structure-forming invertebrates living on California oil and gas platforms</t>
  </si>
  <si>
    <t>Love MS, Nishimoto MM, Snook L, Kui L</t>
  </si>
  <si>
    <t>MS Love, MM Nishimoto, L SnookÉ - Bulletin of Marine É, 2019 - lovelab.msi.ucsb.edu</t>
  </si>
  <si>
    <t>Developing and assessing a density surface model in a Bayesian hierarchical framework with a focus on uncertainty: insights from simulations and an application to fin whales (Balaenoptera physalus)</t>
  </si>
  <si>
    <t>Sigourney, Douglas B.; Chavez-Rosales, Samuel; Conn, Paul B.; Garrison, Lance; Josephson, Elizabeth; Palka, Debra</t>
  </si>
  <si>
    <t>Developing and assessing a density surface model in a Bayesian hierarchical framework with a focus on uncertainty: insights from simulations and an É</t>
  </si>
  <si>
    <t>DB Sigourney, S Chavez-Rosales, PB ConnÉ - PeerJ, 2020 - peerj.com</t>
  </si>
  <si>
    <t>Concerns about maximum likelihood estimation for the three-parameter weibull distribution: Case study of statistical software</t>
  </si>
  <si>
    <t>Harper WV, Eschenbach TG, James TR</t>
  </si>
  <si>
    <t>Concerns about maximum likelihood estimation for the three-parameter Weibull distribution: Case study of statistical software</t>
  </si>
  <si>
    <t>WV Harper, TG Eschenbach, TR James - 2011 - Taylor &amp; Francis</t>
  </si>
  <si>
    <t>A characterization of the fish assemblage of deep photic zone rock outcrops in the Anacapa Passage, southern California, 1995 to 2004, with evidence of a regime shift</t>
  </si>
  <si>
    <t>Love MS, Schroeder DM</t>
  </si>
  <si>
    <t>A characterization of the fish assemblage of deep photic zone rock outcrops in the Anacapa Passage, Southern California, 1995 to 2004, with evidence of a É</t>
  </si>
  <si>
    <t>MS Love, DM Schroeder - CalCOFI Rpt, 2007 - lovelab.msi.ucsb.edu</t>
  </si>
  <si>
    <t>Combining remote sensing data and an inundation model to map tidal mudflat regions and improve flood predictions: A proof of concept demonstration in Cook Inlet, Alaska</t>
  </si>
  <si>
    <t>Ezer T, Liu H</t>
  </si>
  <si>
    <t>Combining remote sensing data and an inundation model to map tidal mudflat regions and improve flood predictions: A proof of concept demonstration in Cook Inlet É</t>
  </si>
  <si>
    <t>T Ezer, H Liu - Geophysical research letters, 2009 - Wiley Online Library</t>
  </si>
  <si>
    <t>Bathymetric and spatial distribution of decapod crustaceans on deep-water shipwrecks in the Gulf of Mexico</t>
  </si>
  <si>
    <t>MJ Kilgour, TC Shirley - Bulletin of Marine Science, 2008 - ingentaconnect.com</t>
  </si>
  <si>
    <t>Oceanic methane layers: A bubble deposition mechanism from marine hydrocarbon seepage</t>
  </si>
  <si>
    <t>I Leifer, AG Judd - Terra Nova, 2002</t>
  </si>
  <si>
    <t>Population structure of two deep sea tubeworms, Lamellibrachia luymesi and Seepiophila jonesi, from the hydrocarbon seeps of the Gulf of Mexico</t>
  </si>
  <si>
    <t>McMullin ER, Nelson K, Fisher CR, Schaeffer SW</t>
  </si>
  <si>
    <t>ER McMullin, K Nelson, CR FisherÉ - Deep Sea Research Part I É, 2010 - Elsevier</t>
  </si>
  <si>
    <t>Mapping sea ice overflood using remote sensing: Alaskan Beaufort Sea</t>
  </si>
  <si>
    <t>Dickins D, Hearon G, Morris K, Ambrosius K, Horowitz W</t>
  </si>
  <si>
    <t>D Dickins, G Hearon, K Morris, K AmbrosiusÉ - Cold Regions Science É, 2011 - Elsevier</t>
  </si>
  <si>
    <t>Flow patterns in the Chukchi Sea based on an ocean reanalysis, June through October 1979Ð2014</t>
  </si>
  <si>
    <t>Bond N, Stabeno P, Napp J</t>
  </si>
  <si>
    <t>N Bond, P Stabeno, J Napp - Deep Sea Research Part II: Topical Studies in É, 2018 - Elsevier</t>
  </si>
  <si>
    <t>Wavelet analysis of near-inertial currents at the East Flower Garden Bank</t>
  </si>
  <si>
    <t>Teague WJ, Wijesekera HW, Jarosz E, Lugo-Fernandez A, Hallock ZR</t>
  </si>
  <si>
    <t>WJ Teague, HW Wijesekera, E JaroszÉ - Continental Shelf É, 2014 - Elsevier</t>
  </si>
  <si>
    <t>Surface wave effects on high-frequency currents over a shelf edge bank</t>
  </si>
  <si>
    <t>Wijesekera HW, Wang DW, Teague WJ, Jarosz E, Rogers E, Fribance DB, Moum JM</t>
  </si>
  <si>
    <t>HW Wijesekera, DW Wang, WJ TeagueÉ - Journal of physical É, 2013 - journals.ametsoc.org</t>
  </si>
  <si>
    <t>Sipunculan fauna in the Pacific Arctic region: a significant component of benthic infaunal communities</t>
  </si>
  <si>
    <t>K?dra, Monika; Grebmeier, Jacqueline M.; Cooper, Lee W.</t>
  </si>
  <si>
    <t>M K?dra, JM Grebmeier, LW Cooper - Polar Biology, 2018 - Springer</t>
  </si>
  <si>
    <t>Implications of trophic discrimination factor selection for stable isotope food web models of low trophic levels in the Arctic nearshore</t>
  </si>
  <si>
    <t>MB Barton, SY Litvin, JJ VollenweiderÉ - Marine Ecology É, 2019 - int-res.com</t>
  </si>
  <si>
    <t>Advection and in situ processes as drivers of change for the abundance of large zooplankton taxa in the Chukchi Sea</t>
  </si>
  <si>
    <t>Spear, Adam; Napp, Jeff; Ferm, Nissa; Kimmel, David</t>
  </si>
  <si>
    <t>A Spear, J Napp, N Ferm, D Kimmel - Deep Sea Research Part II: Topical É, 2020 - Elsevier</t>
  </si>
  <si>
    <t>Data-driven, multi-model workflow suggests strong influence from hurricanes on the generation of turbidity currents in the Gulf of Mexico</t>
  </si>
  <si>
    <t>Harris CK et al.</t>
  </si>
  <si>
    <t>CK Harris, J Syvitski, HG Arango, EH MeiburgÉ - Journal of marine É, 2020 - mdpi.com</t>
  </si>
  <si>
    <t>Offshore oil production platforms as potential sources of larvae to coastal shelf regions off southern California</t>
  </si>
  <si>
    <t>Nishimoto MM, Simons RD, Love MS</t>
  </si>
  <si>
    <t>MM Nishimoto, RD SimonsÉ - Bulletin of Marine É, 2019 - lovelab.msi.ucsb.edu</t>
  </si>
  <si>
    <t>Movement patterns of red snapper Lutjanus campechanus based on acoustic telemetry around oil and gas platforms in the northern Gulf of Mexico</t>
  </si>
  <si>
    <t>Everett, Aminda G.; Szedlmayer, Stephen T.; Gallaway, Benny J.</t>
  </si>
  <si>
    <t>AG Everett, ST Szedlmayer, BJ Gallaway - Marine Ecology Progress É, 2020 - int-res.com</t>
  </si>
  <si>
    <t>Trace metals and hydrocarbons in sediments of Beaufort Lagoon, northeast Arctic Alaska, exposed to long-term natural oil seepage, recent anthropogenic activities and pristine conditions</t>
  </si>
  <si>
    <t>Naidu AS, Kelley JJ, Misra D, Venkatesan MI</t>
  </si>
  <si>
    <t>Trace metals and hydrocarbons in sediments of the Beaufort Lagoon, Northeast Arctic Alaska, exposed to long-term natural oil seepage, recent anthropogenic É</t>
  </si>
  <si>
    <t>AS Naidu, JJ Kelley, D Misra, MI Venkatesan - 2005 - hero.epa.gov</t>
  </si>
  <si>
    <t>The Synthesis of Arctic Research (SOAR) project</t>
  </si>
  <si>
    <t>Moore SE, Stabeno PJ, Van Pelt TI</t>
  </si>
  <si>
    <t>The synthesis of arctic research (SOAR) project</t>
  </si>
  <si>
    <t>SE Moore, PJ Stabeno, TI Van Pelt - É Sea Research Part II: Topical Studies É, 2018 - Elsevier</t>
  </si>
  <si>
    <t>A Toplogical approach for quantitative comparisons of ocean model fields to satellite ocean color data.</t>
  </si>
  <si>
    <t>Hiester HR, Morey SL, Dukhovskoy DS, Chassignet EP, Kourafalou VH, Hu C.</t>
  </si>
  <si>
    <t>A topological approach for quantitative comparisons of ocean model fields to satellite ocean color data</t>
  </si>
  <si>
    <t>HR Hiester, SL Morey, DS DukhovskoyÉ - Methods in É, 2016 - Elsevier</t>
  </si>
  <si>
    <t>Adaptive framework for selecting environmental monitoring protocols to support ocean renewable energy development</t>
  </si>
  <si>
    <t>Shumchenia EJ, Smith SL, McCann J, Carnevale M, Fugate G, Kenney RD, King JW, Paton P, Schwartz M, Spaulding M, et al</t>
  </si>
  <si>
    <t>An adaptive framework for selecting environmental monitoring protocols to support ocean renewable energy development</t>
  </si>
  <si>
    <t>EJ Shumchenia, SL Smith, J McCannÉ - The Scientific World É, 2012 - hindawi.com</t>
  </si>
  <si>
    <t>Seafloor vents, seeps, gas hydrate: relation to flux rate from the deep Gulf of Mexico petroleum system</t>
  </si>
  <si>
    <t>Sassen R, Roberts HH, Milkov AV, DeFreitas DA</t>
  </si>
  <si>
    <t>Sea floor vents, seeps, and gas hydrate: Relation to flux rate from the deep Gulf of Mexico petroleum system</t>
  </si>
  <si>
    <t>R Sassen, HH Roberts, AV Milkov, DA DeFreitas - 2001 - pubs.geoscienceworld.org</t>
  </si>
  <si>
    <t>Oil booms and boosterism: local elites outside companies and the growth of Ventura, California</t>
  </si>
  <si>
    <t>Adamson MR</t>
  </si>
  <si>
    <t>Oil booms and boosterism: Local elites, outside companies, and the growth of Ventura, California</t>
  </si>
  <si>
    <t>MR Adamson - Journal of Urban History, 2008 - journals.sagepub.com</t>
  </si>
  <si>
    <t>Sea floor vents, seeps, and gas hydrate: relation to flux rate from the deep Gulf of Mexico petroleum system</t>
  </si>
  <si>
    <t>A mass mortality event in coastal waters of the central Florida panhandle during spring and summer 1998</t>
  </si>
  <si>
    <t>Collard SB, Lugo-Fern‡ndez A, Fitzhugh G, Brusher J, Shaffer R</t>
  </si>
  <si>
    <t>A mass mortality event in coastal waters of the central Florida Panhandle during spring and summer 1998</t>
  </si>
  <si>
    <t>SB Collard, A Lugo-Fernandez, G FitzhughÉ - Gulf of Mexico É, 2000 - aquila.usm.edu</t>
  </si>
  <si>
    <t>The footprint of the offshore oil industry on community institutions</t>
  </si>
  <si>
    <t>Coelho K</t>
  </si>
  <si>
    <t>K Coelho - Markets and Market Liberalization: Ethnographic É, 2006 - emerald.com</t>
  </si>
  <si>
    <t>Contract drillers and causal histories along the Gulf of Mexico</t>
  </si>
  <si>
    <t>McGuire TR, Gardner A</t>
  </si>
  <si>
    <t>TR McGuire, A Gardner - Human organization, 2003 - meridian.allenpress.com</t>
  </si>
  <si>
    <t>Mobile offshore drilling rig newbuild and replacement cost functions</t>
  </si>
  <si>
    <t>MJ Kaiser, B Snyder - Maritime Economics &amp; Logistics, 2010 - Springer</t>
  </si>
  <si>
    <t>Shipboard surveys in the northwest Atlantic: estimation of g (0)</t>
  </si>
  <si>
    <t>Palka D, Thompsen F, Ugarte F, Evans PGH</t>
  </si>
  <si>
    <t>D Palka - Estimation of g, 2005 - seawatchfoundation.org.uk</t>
  </si>
  <si>
    <t>Observations on stratified flow over a bank at low Froude numbers</t>
  </si>
  <si>
    <t>Jarosz E, Wijesekera HW, Teague WJ, Fribance DB, Moline MA</t>
  </si>
  <si>
    <t>E Jarosz, HW Wijesekera, WJ TeagueÉ - Journal of É, 2014 - Wiley Online Library</t>
  </si>
  <si>
    <t>Weather induced subtidal flows through multiple inlets of an arctic microtidal lagoon</t>
  </si>
  <si>
    <t>Li, Chunyan; Boswell, Kevin M.; Chaichitehrani, Nazanin; Huang, Wei; Wu, Renhao</t>
  </si>
  <si>
    <t>C Li, KM Boswell, N Chaichitehrani, W HuangÉ - Acta Oceanologica É, 2019 - Springer</t>
  </si>
  <si>
    <t>Distribution and potential larval connectivity of the non-native Watersipora (Bryozoa) among harbors, offshore oil platforms, and natural reefs</t>
  </si>
  <si>
    <t>Page HM, Simons RD, Zaleski SF, Miller RJ, Dugan JE, Schroeder DM, Doheny B, Goddard J</t>
  </si>
  <si>
    <t>H Page - Aquatic Invasions, 2019 - par.nsf.gov</t>
  </si>
  <si>
    <t>Fate of particle-bound polycyclic aromatic hydrocarbons in the river-influenced continental margin of the northern Gulf of Mexico</t>
  </si>
  <si>
    <t>Adhikari, P. L.; Maiti, K.; Bam, W.</t>
  </si>
  <si>
    <t>PL Adhikari, K Maiti, W Bam - Marine pollution bulletin, 2019 - Elsevier</t>
  </si>
  <si>
    <t>Submerged paleoshoreline mapping using high-resolution Chirp sub-bottom data, Northern Channel Islands platform, California, USA</t>
  </si>
  <si>
    <t>Laws, Alexander W.; Maloney, Jillian M.; Klotsko, Shannon; Gusick, Amy E.; Braje, Todd J.; Ball, David</t>
  </si>
  <si>
    <t>AW Laws, JM Maloney, S Klotsko, AE GusickÉ - Quaternary É, 2020 - cambridge.org</t>
  </si>
  <si>
    <t>The role of jacket complexity in structuring fish assemblages in the midwaters of two California oil and gas platforms</t>
  </si>
  <si>
    <t>Love MS, Kui L, Claisse JT</t>
  </si>
  <si>
    <t>MS Love, L Kui, JT Claisse - Bulletin of Marine Science, 2019 - academia.edu</t>
  </si>
  <si>
    <t>Spatial and temporal variation of offshore wind power and its value along the Central California Coast</t>
  </si>
  <si>
    <t>Wang, Yi-Hui; Walter, Ryan K.; White, Crow; Kehrli, Matthew D.; Hamilton, Stephen F.; Soper, Patrick H.; Ruttenberg, Benjamin I.</t>
  </si>
  <si>
    <t>YH Wang, RK Walter, C White, MD KehrliÉ - Environmental É, 2019 - iopscience.iop.org</t>
  </si>
  <si>
    <t>Observations of the antipatharian Òblack coralÓ Plumapathes pennacea (Pallas, 1766) (Cnidaria: Anthozoa), northwestern Gulf of Mexico</t>
  </si>
  <si>
    <t>Boland GS, Sammarco PW</t>
  </si>
  <si>
    <t>Observations of the Antipatharian" Black Coral" Plumapathes pennacea (Pallas, 1766)(Cnidaria: Anthozoa), Northwestern Gulf of Mexico</t>
  </si>
  <si>
    <t>GS Boland, PW Sammarco - Gulf of Mexico Science, 2005 - aquila.usm.edu</t>
  </si>
  <si>
    <t>Stone crab Menippe spp. populations on Louisiana's nearshore oil and gas platforms: Higher density and size at maturity on a sand shoal</t>
  </si>
  <si>
    <t>Reeves DB, Munnelly RT, Chesney EJ, Baltz DM, Marx BD</t>
  </si>
  <si>
    <t>Stone Crab Menippe spp. Populations on Louisiana's Nearshore Oil and Gas Platforms: Higher Density and Size at Maturity on a Sand Shoal</t>
  </si>
  <si>
    <t>DB Reeves, RT Munnelly, EJ ChesneyÉ - Transactions of the É, 2017 - Taylor &amp; Francis</t>
  </si>
  <si>
    <t>Observations of habitat use by polar bears, Ursus maritimus, in the Alaskan Beaufort, Chukchi, and Northern Bering Seas</t>
  </si>
  <si>
    <t>Hansen DJ</t>
  </si>
  <si>
    <t>Observations of Habitat Use by Polar Bears, Ursus maritimus, in the Alaskan Beaufort, Chukchi, and Northern Bering Seas</t>
  </si>
  <si>
    <t>DJ Hansen - The Canadian Field-Naturalist, 2004 - canadianfieldnaturalist.ca</t>
  </si>
  <si>
    <t>A method for determinging the stability of lysosomal membranes in the digestive cells of Mytilus edulis</t>
  </si>
  <si>
    <t>Lin S, Steichen DJ</t>
  </si>
  <si>
    <t>A method for determining the stability of lysosomal membranes in the digestive cells of Mytilus edulis</t>
  </si>
  <si>
    <t>S Lin, DJ Steichen Jr - Marine Ecology Progress Series, 1994 - JSTOR</t>
  </si>
  <si>
    <t>Regional patterns in shallow water invertebrate assemblages on offshore oil platforms along the Pacific Continental Shelf</t>
  </si>
  <si>
    <t>Page HM, Zaleski SF, Miller R, Doheny B, Dugan JE, Schroeder DM</t>
  </si>
  <si>
    <t>Regional patterns in shallow water invertebrate assemblages on offshore oil and gas platforms along the Pacific continental shelf</t>
  </si>
  <si>
    <t>HM Page, SF Zaleski, RJ Miller, JE DuganÉ - Bulletin of Marine É, 2019 - researchgate.net</t>
  </si>
  <si>
    <t>Gas venting and gas hydrate stability in the northwestern Gulf of Mexico-significance to sediment deformation</t>
  </si>
  <si>
    <t>Sassen R, Milkov AV, DeFreitas DA, Roberts HH</t>
  </si>
  <si>
    <t>Gas venting and gas hydrate stability in the northwestern Gulf of Mexico slope: significance to sediment deformation</t>
  </si>
  <si>
    <t>R Sassen, AV Milkov, DA DeFreitasÉ - Offshore Technology É, 2002 - onepetro.org</t>
  </si>
  <si>
    <t>Analysis of acoustic and oceanographic data from the Bering Sea June 2006-May 2007</t>
  </si>
  <si>
    <t>Stafford KM, Mellinger OK, Stabeno P, Nieukirk SL, Heimlich S, Moore SE</t>
  </si>
  <si>
    <t>Analysis of acoustic and oceanographic data from the Bering Sea, May 2006ÐApril 2007</t>
  </si>
  <si>
    <t>KM Stafford, DK Mellinger - North Pacific Research Board Final É, 2009 - researchgate.net</t>
  </si>
  <si>
    <t>Ontogenetic variation in the hearing sensitivity of black sea bass (Centropristis striata) and the implications of anthropogenic sound on behavior and communication</t>
  </si>
  <si>
    <t>Stanley, Jenni A.; Caiger, Paul E.; Phelan, Beth; Shelledy, Katharine; Mooney, T. Aran; Van Parijs, Sofie M.</t>
  </si>
  <si>
    <t>Ontogenetic variation in the auditory sensitivity of black sea bass (Centropristis striata) and the implications of anthropogenic sound on behavior and communication</t>
  </si>
  <si>
    <t>JA Stanley, PE Caiger, B PhelanÉ - Journal of É, 2020 - journals.biologists.com</t>
  </si>
  <si>
    <t>Mitochondrial genome diversity and population mitogenomics of Polar Cod (Boreogadus saida) and Arctic dwelling gadoids</t>
  </si>
  <si>
    <t>Wilson RE, Sonsthagen SA, SmŽ N, Gharrett AJ, Majewski A, Wedemeyer K, Nelson RJ, Talbot SL</t>
  </si>
  <si>
    <t>Mitochondrial genome diversity and population mitogenomics of polar cod (Boreogadus saida) and Arctic dwelling gadoids</t>
  </si>
  <si>
    <t>RE Wilson, SA Sonsthagen, N SmŽ, AJ GharrettÉ - Polar Biology, 2020 - Springer</t>
  </si>
  <si>
    <t>Response of Arctic 1000 hPa circulation to changes in horizontal resolution and sea ice forcing in the community atmospheric model</t>
  </si>
  <si>
    <t>Response of Arctic 1000 hPa circulation to changes in horizontal resolution and sea ice forcing in the Community Atmospheric Model</t>
  </si>
  <si>
    <t>ME Higgins, JJ Cassano - Journal of Geophysical Research É, 2010 - Wiley Online Library</t>
  </si>
  <si>
    <t>Where do the Chukchi Sea fin whales come from? Looking for answers in the structure of songs recorded in the Bering Sea and western N. Pacific</t>
  </si>
  <si>
    <t>Delarue J, Mellinger DK, Stafford KM, Berchok CL</t>
  </si>
  <si>
    <t>Where do the Chukchi Sea fin whales come from? Looking for answers in the structure of songs recorded in the Bering Sea and Western North Pacific.</t>
  </si>
  <si>
    <t>J Delarue, DK Mellinger, KM StaffordÉ - The Journal of the É, 2010 - asa.scitation.org</t>
  </si>
  <si>
    <t>Where do the Chukchi Sea fin whales come from? Looking for answers in the structure of songs recorded in the Bering Sea and western north Pacific</t>
  </si>
  <si>
    <t>Saint Lawrence Island subsistence harvest of birds and eggs, 2011-2012, addressing yellow-billed loon conservation concerns</t>
  </si>
  <si>
    <t>Naves LC, Zeller TK</t>
  </si>
  <si>
    <t>Saint Lawrence Island subsistence harvest of birds and eggs, 2011-2012, addressing Yellow-billed Loon conservation concerns</t>
  </si>
  <si>
    <t>LC Naves, TK Zeller - 2013 - adfg.alaska.gov</t>
  </si>
  <si>
    <t>Mode-2 hydraulic control of flow over a small ridge on a continental shelf</t>
  </si>
  <si>
    <t>Gregg MC, Klymak JM</t>
  </si>
  <si>
    <t>Mode?2 hydraulic control of flow over a small ridge on a continental shelf</t>
  </si>
  <si>
    <t>MC Gregg, JM Klymak - Journal of Geophysical Research É, 2014 - Wiley Online Library</t>
  </si>
  <si>
    <t>Degradation of petroleum hydrocarbons in sediment receiving produced water discharge</t>
  </si>
  <si>
    <t>DeLaune RD, Lindau CW, Banker BC, Devai I</t>
  </si>
  <si>
    <t>RD DeLaune, CW Lindau, BC BankerÉ - É Science &amp; Health Part A, 2000 - Taylor &amp; Francis</t>
  </si>
  <si>
    <t>Hydrocarbon production cost functions in the Gulf of Mexico</t>
  </si>
  <si>
    <t>Kaiser, Mark J.</t>
  </si>
  <si>
    <t>MJ Kaiser - Energy, 2006 - Elsevier</t>
  </si>
  <si>
    <t>Toward mitigating problems at the fisheries-oil development interface: the case of the salmon drift gillnet fishery in Cook Inlet, Alaska</t>
  </si>
  <si>
    <t>Glazier EW, Petterson JC, Craver A</t>
  </si>
  <si>
    <t>EW Glazier, JC Petterson, A Craver - Human organization, 2006 - meridian.allenpress.com</t>
  </si>
  <si>
    <t>Genetic structure of the Common Eider in the western Aleutian Islands prior to fox eradication</t>
  </si>
  <si>
    <t>Sonsthagen SA, Talbot SL, Wilson RE, Petersen M, Williams JC, Byrd GV, McCracken KG</t>
  </si>
  <si>
    <t>SA Sonsthagen, SL Talbot, RE WilsonÉ - The Condor, 2013 - academic.oup.com</t>
  </si>
  <si>
    <t>Integrating state-of-the-art shoreline interaction knowledge into spill modeling</t>
  </si>
  <si>
    <t>Etkin DS, Michel J, McCay DF, Boufadel M, Li H</t>
  </si>
  <si>
    <t>DS Etkin, J Michel, DF McCayÉ - International Oil Spill É, 2008 - meridian.allenpress.com</t>
  </si>
  <si>
    <t>Sequential estimation of log (abundance)</t>
  </si>
  <si>
    <t>A Stewart-Oaten - Biometrics, 1996 - JSTOR</t>
  </si>
  <si>
    <t>Seafloor expression of fluid and gas expulsion from deep petroleum systems, continental slope of the northern Gulf of Mexico</t>
  </si>
  <si>
    <t>Roberts HH, Sassen R, Milkov AV</t>
  </si>
  <si>
    <t>HH Roberts, R Sassen, AV Milkov - 2001 - pubs.geoscienceworld.org</t>
  </si>
  <si>
    <t>Marine biofilm bacterial community response and carbon steel loss following Deepwater Horizon spill contaminant exposure</t>
  </si>
  <si>
    <t>Mugge, Rachel L.; Lee, Jason S.; Brown, Treva T.; Hamdan, Leila J.</t>
  </si>
  <si>
    <t>RL Mugge, JS Lee, TT Brown, LJ Hamdan - Biofouling, 2019 - Taylor &amp; Francis</t>
  </si>
  <si>
    <t>Page HM, Zaleski SF, Miller RJ, Dugan JE, Schroeder DM, Doheny B</t>
  </si>
  <si>
    <t>Site fidelity, vertical movement, and habitat use of nearshore reef fishes on offshore petroleum platforms in southern California</t>
  </si>
  <si>
    <t>Mireles C, Martin CJB, Lowe CG</t>
  </si>
  <si>
    <t>C Mireles, CJB Martin, C Lowe - Bulletin of Marine Science, 2019 - dialnet.unirioja.es</t>
  </si>
  <si>
    <t>Sediment infilling and geomorphological change of a mud-capped Raccoon Island dredge pit near Ship Shoal of Louisiana shelf</t>
  </si>
  <si>
    <t>Liu, Haoran; Xu, Kehui; Wilson, Carol</t>
  </si>
  <si>
    <t>H Liu, K Xu, C Wilson - Estuarine, Coastal and Shelf Science, 2020 - Elsevier</t>
  </si>
  <si>
    <t>Physical Control of the Distributions of a Key Arctic Copepod in the Northeast Chukchi Sea</t>
  </si>
  <si>
    <t>Elliott S, Ashjian CJ, Feng Z, Jones B, Chen C, Zhang C</t>
  </si>
  <si>
    <t>Physical control of the distributions of a key Arctic copepod in the Northeast Chukchi Sea</t>
  </si>
  <si>
    <t>SM Elliott, CJ Ashjian, Z Feng, B Jones, C ChenÉ - Deep Sea Research É, 2017 - Elsevier</t>
  </si>
  <si>
    <t>Multibeam bathymetry and backscatter data: northeastern Channel Islands region, southern California</t>
  </si>
  <si>
    <t>Dartnell P, Cochrane G, Dunaway ME</t>
  </si>
  <si>
    <t>Multibeam Bathymetry and Backscatter Data: Northeastern Channel Islands Region, Southern California</t>
  </si>
  <si>
    <t>P Dartnell, G Cochrane, ME Dunaway - 2005 - pubs.er.usgs.gov</t>
  </si>
  <si>
    <t>Habitat use of north Pacific right whales in the Bering Sea during summer as revealed by sighting and telemetry data</t>
  </si>
  <si>
    <t>Zerbini AN, Kennedy AS, Rone BK, Berchok C, Clapham PJ</t>
  </si>
  <si>
    <t>Habitat use of North Pacific right whales in the Bering Sea during summer as revealed by sighting and telemetry data</t>
  </si>
  <si>
    <t>AN Zerbini, AS Kennedy, BK Rone, C BerchokÉ - Alaska Mar. Sci. Symposium É, 2010</t>
  </si>
  <si>
    <t>Body molt of male long-tailed ducks in the near-shore waters of the North Slope, Alaska</t>
  </si>
  <si>
    <t>Howell MD, Grand JB, Flint PL</t>
  </si>
  <si>
    <t>Body molt of male Long-tailed Ducks in the near-shore waters of the North Slope, Alaska</t>
  </si>
  <si>
    <t>MD Howell, JB Grand, PL Flint - The Wilson Bulletin, 2003 - JSTOR</t>
  </si>
  <si>
    <t>The use of hydroacoustics to determine abundance and size distribution of fishes associated with a petroleum platform</t>
  </si>
  <si>
    <t>DR Stanley, CA Wilson - ICES Journal of Marine Science, 1996</t>
  </si>
  <si>
    <t>Presence and behavior of bowhead whales (Balaena mysticetus) in the Alaskan Beaufort Sea in July 2011</t>
  </si>
  <si>
    <t>Christman CL, Citta JJ, Quakenbush LT, Clarke JT, Rone BK, Shea RA, Ferguson MC, Heide-J¿rgensen MP</t>
  </si>
  <si>
    <t>CL Christman, JJ Citta, LT Quakenbush, JT ClarkeÉ - Polar Biology, 2013 - Springer</t>
  </si>
  <si>
    <t>Evidence and statistical summaries in environmental assessment</t>
  </si>
  <si>
    <t>A Stewart-Oaten - Trends in Ecology &amp; Evolution, 1993 - Elsevier</t>
  </si>
  <si>
    <t>The art and science of administrative environmental impact assessment</t>
  </si>
  <si>
    <t>Schmitt RJ, Osenberg CW, Douros WJ, Chesson J</t>
  </si>
  <si>
    <t>RJ Schmitt, CW Osenberg, WJ DourosÉ - Detecting Ecological É, 1996 - Elsevier</t>
  </si>
  <si>
    <t>Latitudinal dependence of body condition, growth rate, and stable isotopes of juvenile capelin (Mallotus villosus) in the Bering and Chukchi Seas</t>
  </si>
  <si>
    <t>Barton, Mark B.; Moran, John R.; Vollenweider, Johanna J.; Heintz, Ron A.; Boswell, Kevin M.</t>
  </si>
  <si>
    <t>MB Barton, JR Moran, JJ Vollenweider, RA HeintzÉ - Polar Biology, 2017 - Springer</t>
  </si>
  <si>
    <t>Seasonal migration of bearded seals between intensive foraging patches</t>
  </si>
  <si>
    <t>Boveng P</t>
  </si>
  <si>
    <t>P Boveng, M Cameron, J GoodwinÉ - Abstract In: Marine É, 2012 - north-slope.org</t>
  </si>
  <si>
    <t>Assessment of spatial patterns in benthic macrofauna of the US west coast continental shelf</t>
  </si>
  <si>
    <t>Henkel, Sarah K.; Nelson, Walter G.</t>
  </si>
  <si>
    <t>SK Henkel, WG Nelson - Journal of biogeography, 2018 - Wiley Online Library</t>
  </si>
  <si>
    <t>Comparison of functional diversity of two Alaskan Arctic shelf epibenthic communities</t>
  </si>
  <si>
    <t>Sutton, Lauren; Iken, Katrin; Bluhm, Bodil A.; Mueter, Franz J.</t>
  </si>
  <si>
    <t>L Sutton, K Iken, BA Bluhm, FJ Mueter - Marine Ecology Progress Series, 2020 - int-res.com</t>
  </si>
  <si>
    <t>Climate Change; Marine minerals extraction; Oil and gas surveys and extraction</t>
  </si>
  <si>
    <t>Defining genetic population structure in snow crab (Chionoecetes opilio)</t>
  </si>
  <si>
    <t>Albrecht GT, Hardy SM, Hundertmark K</t>
  </si>
  <si>
    <t>Defining genetic population structure and historical connectivity of snow crab (Chionoecetes opilio)</t>
  </si>
  <si>
    <t>GT Albrecht - 2011 - scholarworks.alaska.edu</t>
  </si>
  <si>
    <t>Marine Transportation, Navigation, and Traffic; Marine minerals extraction</t>
  </si>
  <si>
    <t>Assimilating QuikSCAT ocean surface winds with the weather research and forecasting model for surface wind-field simulation over the Chukchi/Beaufort Seas</t>
  </si>
  <si>
    <t>Fan X, Krieger JR, Zhang J, Zhang X</t>
  </si>
  <si>
    <t>Assimilating QuikSCAT ocean surface winds with the Weather Research and Forecasting Model for surface wind-field simulation over the Chukchi/Beaufort Seas</t>
  </si>
  <si>
    <t>X Fan, JR Krieger, J Zhang, X Zhang - Boundary-layer meteorology, 2013 - Springer</t>
  </si>
  <si>
    <t>Fishes and invertebrates of oil and gas platforms off California: an introduction and summary</t>
  </si>
  <si>
    <t>Fishes and invertebrates of oil and gas platforms off California: An Introduction and summary</t>
  </si>
  <si>
    <t>MS Love - Bull Mar Sci, 2019 - lovelab.msi.ucsb.edu</t>
  </si>
  <si>
    <t>US Gulf of Mexico deepwater pipeline construction: A review of lessons learned</t>
  </si>
  <si>
    <t>US Gulf of Mexico deepwater pipeline constructionÐA review of lessons learned</t>
  </si>
  <si>
    <t>Swimming performance of juvenile Florida pompano after sublethal exposure to ethylene glycol and methanol: synergistic effects</t>
  </si>
  <si>
    <t>Stead MA, Baltz DM, Chesney EJ, Tarr MA, Kolok AS, Marx BD</t>
  </si>
  <si>
    <t>Swimming performance of juvenile Florida pompano after sublethal exposure to ethylene glycol and methanol: Synergistic effects</t>
  </si>
  <si>
    <t>MA Stead, DM Baltz, EJ Chesney, MA TarrÉ - Transactions of the É, 2005 - Taylor &amp; Francis</t>
  </si>
  <si>
    <t>Effects of offshore oil exploration and development in the Alaskan Beaufort Sea: A three-decade record for sediment metals</t>
  </si>
  <si>
    <t>Trefry, John H.; Neff, Jerry M.</t>
  </si>
  <si>
    <t>Effects of offshore oil exploration and development in the Alaskan Beaufort Sea: A three?decade record for sediment metals</t>
  </si>
  <si>
    <t>JH Trefry, JM Neff - Integrated environmental assessment and É, 2019 - Wiley Online Library</t>
  </si>
  <si>
    <t>Temperature inversions in the open Gulf of Mexico</t>
  </si>
  <si>
    <t>Weatherly G, Wienders N, Harkema R</t>
  </si>
  <si>
    <t>G Weatherly, N WiendersÉ - Journal of Geophysical É, 2003 - Wiley Online Library</t>
  </si>
  <si>
    <t>Subsurface jets in the northwestern Gulf of Mexico</t>
  </si>
  <si>
    <t>Hamilton P, Badan A</t>
  </si>
  <si>
    <t>P Hamilton, A Badan - Journal of physical oceanography, 2009 - journals.ametsoc.org</t>
  </si>
  <si>
    <t>Arctic subsea pipeline oil spill probabilistic analysis</t>
  </si>
  <si>
    <t>Bercha FG, Prentki RT, Cerov?ek M</t>
  </si>
  <si>
    <t>FG Bercha, R Prentki, M Cerov?ek - The Thirteenth International É, 2003 - onepetro.org</t>
  </si>
  <si>
    <t>Patterns of use and distribution of king eiders and black scoters during the annual cycle in northeastern Bristol Bay, Alaska</t>
  </si>
  <si>
    <t>Schamber JL, Flint PL, Powell AN</t>
  </si>
  <si>
    <t>JL Schamber, PL Flint, AN Powell - Marine biology, 2010 - Springer</t>
  </si>
  <si>
    <t>Traditional knowledge of bowhead whale migratory patterns near Wainwright, Alaska</t>
  </si>
  <si>
    <t>Assessment of barotrauma injury and cumulative sound exposure level in salmon after exposure to impulsive sound</t>
  </si>
  <si>
    <t>MB Halvorsen, BM Casper, TJ CarlsonÉ - The effects of noise on É, 2012 - Springer</t>
  </si>
  <si>
    <t>Oil development and the accomplishment of place</t>
  </si>
  <si>
    <t>MR Adamson - American sociological review, 2002 - JSTOR</t>
  </si>
  <si>
    <t>Assessment of Potential Impact of Electromagnetic Fields from Undersea Cable on Migratory Fish Behavior</t>
  </si>
  <si>
    <t>AP Klimley, MT Wyman, R Kavet - 2016 - osti.gov</t>
  </si>
  <si>
    <t>I–upiat fall whaling and climate change observations from Cross Island</t>
  </si>
  <si>
    <t>Galginaitis MS</t>
  </si>
  <si>
    <t>M Galginaitis - Responses of Arctic marine ecosystems to climate É, 2013</t>
  </si>
  <si>
    <t>Timing of juvenile fish settlement at offshore oil platforms coincides with water mass advection into the Santa Barbara Channel, California</t>
  </si>
  <si>
    <t>Nishimoto MM, Washburn L, Love MS, Schroeder DM, Emery BM, Kui L</t>
  </si>
  <si>
    <t>MM Nishimoto, L Washburn, MS LoveÉ - Bulletin of Marine É, 2019 - lovelab.msi.ucsb.edu</t>
  </si>
  <si>
    <t>Uptake and distribution of organo-iodine in deep-sea corals</t>
  </si>
  <si>
    <t>Prouty NG, Roark EB, Mohon L, Chang C-C</t>
  </si>
  <si>
    <t>NG Prouty, EB Roark, LM Mohon, CC Chang - Journal of Environmental É, 2018 - Elsevier</t>
  </si>
  <si>
    <t>Seafloor calibration of high-resolution acoustic data and amplitude rendering of the ÒDiapiric Hill,Ó Garden Banks 427</t>
  </si>
  <si>
    <t>Roberts HH, Doyle EH</t>
  </si>
  <si>
    <t>Seafloor Calibration of High Resolution Acoustic Data and Amplitude Rendering of the Diapiric Hill, Garden Banks 427</t>
  </si>
  <si>
    <t>HH Roberts, EH Doyle - Offshore Technology Conference, 1998 - onepetro.org</t>
  </si>
  <si>
    <t>Seafloor characteristics and distribution patterns of Lophelia pertusa and other sessile megafauna at two upper-slope sites in the northeastern Gulf of Mexico</t>
  </si>
  <si>
    <t>Schroeder WW</t>
  </si>
  <si>
    <t>Seafloor Characteristics and Distribution Patterns of Lophelia pertusa and Other Sessile Megafauna at Two Upper-Slope Sites in the Northeaster Gulf of Mexico</t>
  </si>
  <si>
    <t>WW Schroeder - 2007 - digital.library.unt.edu</t>
  </si>
  <si>
    <t>Observation of deep water manifestation of loop current and loop current rings in the eastern Gulf of Mexico</t>
  </si>
  <si>
    <t>Inoue M, Welsh SE, Rouse LJ Jr, Weeks E</t>
  </si>
  <si>
    <t>Observation of deep water manifestation of Loop Current and Loop Current rings in the eastern Gulf of Mexico</t>
  </si>
  <si>
    <t>M Inoue, SE Welsh, L Rouse, E Weeks - EOS, Transactions, American Geophysical É, 2002</t>
  </si>
  <si>
    <t>Good medicine for conservation bioloogy: comments, corrections, and connections</t>
  </si>
  <si>
    <t>Good medicine for conservation biology: Comments, corrections, and connections</t>
  </si>
  <si>
    <t>DA Jessup - Conservation Biology, 2003 - JSTOR</t>
  </si>
  <si>
    <t>The US GovernmentÕs role in deepwater archaeology: the deep gulf wrecks project</t>
  </si>
  <si>
    <t>Irion JB, Ball D, Horrell CE</t>
  </si>
  <si>
    <t>The US Government's role in deepwater archaeology: The deep gulf wrecks project</t>
  </si>
  <si>
    <t>JB Irion, D Ball, CE Horrell - International Journal of Historical É, 2008 - Springer</t>
  </si>
  <si>
    <t>Three decades of investigations on heavy metals in coastal sediments, north Arctic Alaska: a synthesis</t>
  </si>
  <si>
    <t>Naidu AS, Kelley JJ, Goering JJ</t>
  </si>
  <si>
    <t>Three decades of investigations on heavy metals in coastal sediments, North Arctic Alaska: A synthesis</t>
  </si>
  <si>
    <t>AS Naidu, JJ Kelley, JJ Goering - Journal de Physique É, 2003 - jp4.journaldephysique.org</t>
  </si>
  <si>
    <t>What does the Pacific ArcticÕs new normal mean for marine life?</t>
  </si>
  <si>
    <t>Sheffield Guy L, Moore SE, Stabeno PJ</t>
  </si>
  <si>
    <t>What does the Pacific Arctic's new normal mean for marine life</t>
  </si>
  <si>
    <t>LS Guy, SE Moore, PJ Stabeno - EOS Trans. Am. Geophys. Union, 2016</t>
  </si>
  <si>
    <t>Size-frequency distribution, growth, and mortality of snow crab (Chionoecetes opilio) and arctic lyre crab (Hyas coarctatus) in the Chukchi Sea from 2009 to 2013</t>
  </si>
  <si>
    <t>Gro§ J, Konar B, Brey T, Grebmeier JM</t>
  </si>
  <si>
    <t>Size-frequency distribution, growth, and mortality of snow crab (Chionoecetes opilio) and arctic lyre crab (Hyas coarctatus) in the chukchi sea from 2009 to 2013</t>
  </si>
  <si>
    <t>J Gro§, B Konar, T Brey, JM Grebmeier - É Research Part II: Topical Studies in É, 2017 - Elsevier</t>
  </si>
  <si>
    <t>Marginal production in the Gulf of Mexico-II. Model results</t>
  </si>
  <si>
    <t>Marginal production in the Gulf of MexicoÐII. Model results</t>
  </si>
  <si>
    <t>MJ Kaiser, Y Yu - Applied Energy, 2010 - Elsevier</t>
  </si>
  <si>
    <t>Hydrocarbon production forecast for Louisiana-producing field module</t>
  </si>
  <si>
    <t>Hydrocarbon production forecast for LouisianaÑproducing field module</t>
  </si>
  <si>
    <t>MJ Kaiser - Mathematical and Computer Modelling, 2012 - Elsevier</t>
  </si>
  <si>
    <t>The 2004 deepwrecks project: analysis of World War II era shipwrecks in the Gulf of Mexico</t>
  </si>
  <si>
    <t>The 2004 deepwrecks project: analysis of World War II era shipwrecks in the gulf of Mexico</t>
  </si>
  <si>
    <t>Timing and abundance of herring and other fish larvae in an Alaskan glaciated fjord</t>
  </si>
  <si>
    <t>Smith RL, Paul AJ, Paul JM</t>
  </si>
  <si>
    <t>Timing and abndance of herring and other fish larvae in an Alaskan glaciated fjord</t>
  </si>
  <si>
    <t>R Smith - Proceedings of the International Herring Symposium, 1991 - cir.nii.ac.jp</t>
  </si>
  <si>
    <t>Spring occurrence of fish and macro-invertebrate assemblages near designated wind energy areas on the northeast US continental shelf</t>
  </si>
  <si>
    <t>Walsh, Harvey J.; Guida, Vince G.</t>
  </si>
  <si>
    <t>Spring occurrence of fish and macro-invertebrate assemblages near designated wind energy areas on the northeast US continental shelf.</t>
  </si>
  <si>
    <t>HJ Walsh, VG Guida - Fishery Bulletin, 2017 - search.ebscohost.com</t>
  </si>
  <si>
    <t>Renewable energy development, wind; Fisheries use and management</t>
  </si>
  <si>
    <t>An economic discussion of the marine sport fisheries in Lower Cook Inlet</t>
  </si>
  <si>
    <t>Hamel C, Herrmann M, Lee ST, Hamel C, Criddle KR</t>
  </si>
  <si>
    <t>C Hamel, M Herrmann, TS Lee, KR Criddle - É meeting of the International Institute of É, 2000</t>
  </si>
  <si>
    <t>Slope and roughness statistics of the northern Gulf of Mexico seafloor with some oceanographic implications</t>
  </si>
  <si>
    <t>Lugo-Fernandez A, Morin M</t>
  </si>
  <si>
    <t>A Lugo-Fern‡ndez, MM Morin - Gulf of Mexico Science, 2004 - aquila.usm.edu</t>
  </si>
  <si>
    <t>Joint bidding restriction policy for selective E&amp;P firms in the US Gulf of Mexico OCS: How persuasive is its effectiveness?</t>
  </si>
  <si>
    <t>Iledare, Omowumi O.; Pulsipher, Allan G.</t>
  </si>
  <si>
    <t>OO Iledare, AG Pulsipher - Energy policy, 2007 - Elsevier</t>
  </si>
  <si>
    <t>Modeling regulatory policies associated with offshore structure removal requirements in the Gulf of Mexico</t>
  </si>
  <si>
    <t>MJ Kaiser - Energy, 2008 - Elsevier</t>
  </si>
  <si>
    <t>Linking water turbidity and TSS loading to kelp productivity within the Stefansson Sound Boulder Patch</t>
  </si>
  <si>
    <t>Aumack CF</t>
  </si>
  <si>
    <t>CF Aumack - 2003 - University of Texas at Austin</t>
  </si>
  <si>
    <t>Fall movements of bowhead whales in the Chukchi Sea</t>
  </si>
  <si>
    <t>LT Quakenbush, JJ Citta, JC GeorgeÉ - Alaska Marine É, 2009 - adfg.alaska.gov</t>
  </si>
  <si>
    <t>Echolocation in wild toothed whales</t>
  </si>
  <si>
    <t>Tyack PL, Johnson M, Madsen PT, Zimmer WM</t>
  </si>
  <si>
    <t>PL Tyack, M Johnson, PT MadsenÉ - The Journal of the É, 2004 - asa.scitation.org</t>
  </si>
  <si>
    <t>Visual and acoustic survey results during the 2010 CHAOZ cruise</t>
  </si>
  <si>
    <t>Crance JL, Berchok CL, Kennedy A, Rone B, KŸsel E, Thompson J, Clapham PJ</t>
  </si>
  <si>
    <t>JL Crance, CL Berchok, A Kennedy, B Rone, E KŸselÉ - Poster presented at the É, 2011</t>
  </si>
  <si>
    <t>Qualitative and quantitative assessment of use of offshore oil and gas platforms by the California sea lion (Zalophus californianus)</t>
  </si>
  <si>
    <t>Orr AJ, Harris JD, Hirschberger KA, DeLong RL, Sanders GS, Laake JL</t>
  </si>
  <si>
    <t>AJ Orr, JD Harris, KA Hirschberger, RL DeLongÉ - 2017 - repository.library.noaa.gov</t>
  </si>
  <si>
    <t>SERPENT: Industry and academia team-up to explore marine life in the Gulf of Mexico deepwater region</t>
  </si>
  <si>
    <t>Benfield MC</t>
  </si>
  <si>
    <t>MC Benfield - Marine Technology Reporter, 2007</t>
  </si>
  <si>
    <t>Stratigraphic pollen analysis performed on a late Pleistocene cypress forest preserved on the northern Gulf of Mexico continental shelf</t>
  </si>
  <si>
    <t>Reese, Carl A.; Harley, Grant L.; DeLong, Kristine L.; Bentley Sr, Samuel J.; Xu, Kehui; Gonzalez, Suyapa; Truong, Jonathan T.; Obelcz, Jeffrey; Caporaso, Alicia</t>
  </si>
  <si>
    <t>CA Reese, GL Harley, KL DeLongÉ - Journal of É, 2018 - Wiley Online Library</t>
  </si>
  <si>
    <t>Oil and gas surveys and extraction; Dredged material ocean disposal</t>
  </si>
  <si>
    <t>Deepwater Gulf of Mexico historical physical oceanography data report: quality assurance and quality control procedures and data inventory</t>
  </si>
  <si>
    <t>DiMarco SF, Howard MK, Jochens AE</t>
  </si>
  <si>
    <t>Deepwater Gulf of Mexico Historical Physical Oceanography Data Report: Quality Assurance and Quality Control Procedures and Data Inventory</t>
  </si>
  <si>
    <t>SF DiMarco, MK Howard, AE Jochens - 2001 - É of Oceanography, Texas A &amp; M É</t>
  </si>
  <si>
    <t>Proposal to the ocean drilling program for drilling gas hydrate in the Gulf of Mexico</t>
  </si>
  <si>
    <t>Sager WW, Kennicutt MC II, Gas Hydrate Science Team</t>
  </si>
  <si>
    <t>Proposal to the Ocean Drilling Program for Drilling Gas Hydrate in the Gulf of Mexico</t>
  </si>
  <si>
    <t>WW Sager, II Kennicutt - Proceedings of the 2000 Offshore Technology É, 2000</t>
  </si>
  <si>
    <t>Results of a survey of participants in the lower and central Cook Inlet halibut and salmon sport fishery</t>
  </si>
  <si>
    <t>Herrmann M, Lee ST, Criddle KR, Hamel C</t>
  </si>
  <si>
    <t>Results of a Survey of Participation in the Lower and Central Cook Inlet Halibut and Salmon Sport Fishery</t>
  </si>
  <si>
    <t>M Herrmann, ST Lee, KR CriddleÉ - É Institute Study Paper, 2000 - digitalcommons.usu.edu</t>
  </si>
  <si>
    <t>Nearshore wave transformations altered by sand volumes removed from borrow areas for beach nourishment</t>
  </si>
  <si>
    <t>Basco DR, Lonza FR</t>
  </si>
  <si>
    <t>Nearshore wave transformation altered by sand volumes removed from borrow areas for beach nourishment</t>
  </si>
  <si>
    <t>DR Basco, FR Lonza - Ocean wave measurement and analysis, 1997 - cedb.asce.org</t>
  </si>
  <si>
    <t>Comparison of aliphatic hydrocarbons, polycyclic aromatic hydrocarbons, polychlorinated biphenyls, polybrominated diphenylethers, and organochlorine pesticides in Pacific sanddab (Citharichthys sordidus) from offshore</t>
  </si>
  <si>
    <t>Gale RW, Tanner MJ, Love MS, Nishimoto MM, Schroeder DM</t>
  </si>
  <si>
    <t>Comparison of aliphatic hydrocarbons, polycyclic aromatic hydrocarbons, polychlorinated biphenyls, polybrominated diphenylethers, and organochlorine É</t>
  </si>
  <si>
    <t>RW Gale, MJ Tanner, MS Love, MM NishimotoÉ - 2013 - pubs.usgs.gov</t>
  </si>
  <si>
    <t>Impacts of river-based air-gun seismic activity on northern fishes</t>
  </si>
  <si>
    <t>Cott PA, Popper AN, Mann DA, Jorgenson JK, Hanna BW</t>
  </si>
  <si>
    <t>Impacts of river-based air gun seismic activity on northern fishes</t>
  </si>
  <si>
    <t>PA Cott, AN Popper, DA Mann, JK JorgensonÉ - The Effects of Noise on É, 2012 - Springer</t>
  </si>
  <si>
    <t>A nowcast/forecast model for the Beaufort Sea ice-ocean-oil spill system (NFM-BIOS)</t>
  </si>
  <si>
    <t>Wang J, Ikeda M, Shimada K, Takahashi J</t>
  </si>
  <si>
    <t>A nowcast/forecast model for the Beaufort Sea iceocean-oil spill system</t>
  </si>
  <si>
    <t>J Wang, M Jin, M Ikeda, K Shimada, J Takahashi - 2003 - Annual Report No</t>
  </si>
  <si>
    <t>Global offshore pipeline construction service market review 2017 - Part II</t>
  </si>
  <si>
    <t>Kaiser MJ, Liu M</t>
  </si>
  <si>
    <t>Global offshore pipeline construction service market review 2017ÐPart II</t>
  </si>
  <si>
    <t>MJ Kaiser, M Liu - Ships and Offshore Structures, 2018 - Taylor &amp; Francis</t>
  </si>
  <si>
    <t>Moving offshore in the Gulf of Mexico: people, technology, and the organization of work in the early years of oil field diving</t>
  </si>
  <si>
    <t>Moving offshore in the Gulf of Mexico: People, technology, and the organization of work in the early years of oilfield diving</t>
  </si>
  <si>
    <t>DE Austin - 2003 - archives.datapages.com</t>
  </si>
  <si>
    <t>Establishing a southern California rocky intertidal monitoring network</t>
  </si>
  <si>
    <t>Dunaway ME, Ambrose RF, Campbell J, Engle JM, Hill M, Hymanson Z, Richards DM</t>
  </si>
  <si>
    <t>Establishing a Southern California rocky intertidal monitoring network</t>
  </si>
  <si>
    <t>ME Dunaway, R Ambrose, J CampbellÉ - California and the É, 1997 - cedb.asce.org</t>
  </si>
  <si>
    <t>Quality Assessment of HF Radar-Derived Surface Currents Using Optimal Interpolation</t>
  </si>
  <si>
    <t>Fang Y-C, Weingartner TJ, Potter RA, Winsor PR, Statscewich H</t>
  </si>
  <si>
    <t>Quality Assessment of HF RadarÐDerived Surface Currents Using Optimal Interpolation</t>
  </si>
  <si>
    <t>YC Fang, TJ Weingartner, RA PotterÉ - É of Atmospheric and É, 2015 - journals.ametsoc.org</t>
  </si>
  <si>
    <t>Explosives remain preferred method for platform abandonment</t>
  </si>
  <si>
    <t>Pulsipher AG, Daniel WB, Kiesler JE, Mackey V</t>
  </si>
  <si>
    <t>Explosives remain preferred methods for platform abandonment</t>
  </si>
  <si>
    <t>A Pulsipher, W Daniel IV, JE Kiesler, V Mackey III - Oil and Gas Journal, 1996 - osti.gov</t>
  </si>
  <si>
    <t>Confronting preferential sampling in wildlife surveys: diagnosis and model-based triage</t>
  </si>
  <si>
    <t>Conn, Paul B.; Thorson, James T.; Johnson, Devin S.</t>
  </si>
  <si>
    <t>Confronting preferential sampling in wildlife surveys: diagnosis and model-based triage </t>
  </si>
  <si>
    <t>PB Conn, JT Thorson, DS Johnson - bioRxiv, 2016 - biorxiv.org</t>
  </si>
  <si>
    <t>Distribution of red deepsea crab (Chaceon quinquedens) by size and sex in the Gulf of Mexico</t>
  </si>
  <si>
    <t>MJ Kilgour, TC Shirley - 2008 - aquadocs.org</t>
  </si>
  <si>
    <t>Understanding climatic controls on sea-ice transport pathways in the Arctic Ocean</t>
  </si>
  <si>
    <t>Proshutinsky AY, Johnson MA, Proshutinsky T</t>
  </si>
  <si>
    <t>A Proshutinsky, M Johnson, T Proshutinsky - Annals of Glaciology, 2001 - cambridge.org</t>
  </si>
  <si>
    <t>Persistence of crude oil spills on open water</t>
  </si>
  <si>
    <t>Buist IA, Belore R, Lewis A, Bercha FG, Cerovsek M, Wilson J, Rinelli B, Prentki RT</t>
  </si>
  <si>
    <t>I Buist, R Belore, A Lewis, ALOS ConsultancyÉ - MMS, 2005 - cybercemetery.unt.edu</t>
  </si>
  <si>
    <t>Prediction of oil spill occurrence probabilities in the Alaskan Beaufort and Chukchi Seas OCS</t>
  </si>
  <si>
    <t>Bercha FG, Prentki RT, Smith C, Cerov?ek M</t>
  </si>
  <si>
    <t>F Bercha, R Prentki, C Smith - É and Exhibition on Performance of Ships É, 2008 - onepetro.org</t>
  </si>
  <si>
    <t>Numerical model of geochronological tracers for deposition and reworking applied to the Mississippi subaqueous delta</t>
  </si>
  <si>
    <t>Birchler JJ, Harris CK, Kniskern TA, Sherwood CR</t>
  </si>
  <si>
    <t>JJ Birchler, CK Harris, TA KniskernÉ - Journal of Coastal É, 2018 - meridian.allenpress.com</t>
  </si>
  <si>
    <t>Coherent marine radar measurements of directional wave spectra using vertically polarized antennas</t>
  </si>
  <si>
    <t>Trizna DB</t>
  </si>
  <si>
    <t>DB Trizna - 2012 Oceans, 2012 - ieeexplore.ieee.org</t>
  </si>
  <si>
    <t>Aerial surveys in the southeastern Bering Sea: occurrence of the endangered north Pacific right whale (Eubalaena japonica) and other marine mammals during the summers of 2008 and 2009</t>
  </si>
  <si>
    <t>Rone BK, Zerbini AN, Kennedy AS, Clapham PJ</t>
  </si>
  <si>
    <t>Aerial surveys in the southeastern Bering Sea: Occurrence of the endangered North Pacific right whale (Eubalaena japonica) and other marine mammals É</t>
  </si>
  <si>
    <t>BK Rone, A Zerbini, AS Kennedy, PJ Clapham - Alaska Marine Science Symposium É, 2010</t>
  </si>
  <si>
    <t>Circumpolar Seabird Monitoring Plan</t>
  </si>
  <si>
    <t>Irons DB, Petersen A, Anker-Nilssen T, Arthukin Y, Barrett R, Boertman D, Gavrilo M, Gilchrist HG, Hansen ES, Hario M, Kuletz K, Mallory ML, Merkel F, Mosbech A, Labansen AL, Olsen B, …sterblom H, Reid J, Robertson G. M. RšnkŠ &amp; H. Str¿m.</t>
  </si>
  <si>
    <t>Circumpolar Seabird Monitoring Plan. CAFF Monitoring Report No. 17.</t>
  </si>
  <si>
    <t>D Irons, A Petersen, T Anker-Nilssen, Y ArtukhinÉ - 2015 - oaarchive.arctic-council.org</t>
  </si>
  <si>
    <t>Eastern north Pacific right whales (Eubalaena japonica): they really do exist!</t>
  </si>
  <si>
    <t>Kennedy AS, Zerbini AN, Rone BK, Clapham PJ</t>
  </si>
  <si>
    <t>Eastern North Pacific right whales (Eubalaena japonica): They really do exist</t>
  </si>
  <si>
    <t>AS Kennedy, BK Rone, A Zerbini, PJ Clapham - Alaska Marine Science Symposium É, 2010</t>
  </si>
  <si>
    <t>Behavior and weathering of oil spills under arctic conditions and implications for response</t>
  </si>
  <si>
    <t>Brandvik PJ, Daling PS, Dickins D, Buist IA</t>
  </si>
  <si>
    <t>Behaviour and weathering of oil spills under Arctic conditions and implications for response</t>
  </si>
  <si>
    <t>PJ Brandvik - Proceedings of the 2007 International Oil &amp; Ice É, 2007</t>
  </si>
  <si>
    <t>An innovative ocean planning tool for the Atlantic outer continental shelf: the ecospatial information database</t>
  </si>
  <si>
    <t>Zimmer B, Manzello L, Madsen K, Sinclair J, Green RE</t>
  </si>
  <si>
    <t>An innovative ocean planning tool for the Atlantic outer continental shelf: The EcoSpatial Information Database</t>
  </si>
  <si>
    <t>B Zimmer, L Manzello, K Madsen, J Sinclair, RE Green - Marine Policy, 2014 - Elsevier</t>
  </si>
  <si>
    <t>A nested coupled ice-ocean model in the Beaufort Sea</t>
  </si>
  <si>
    <t>Wang J</t>
  </si>
  <si>
    <t>A nested coupled ice-ocean model for the Beaufort Sea</t>
  </si>
  <si>
    <t>J Wang, Q Liu, M Jin - Annual Report NoUniversity of AlaskaMMS/Alaska É, 2002</t>
  </si>
  <si>
    <t>Brood rearing ecology of king eiders on the North Slope of Alaska</t>
  </si>
  <si>
    <t>Brood rearing ecology of king eiders on the north slope of Alaska</t>
  </si>
  <si>
    <t>LM Phillips, AN Powell - The Wilson Journal of Ornithology, 2009 - BioOne</t>
  </si>
  <si>
    <t>Distribution, habitat utilization, and reproductive patterns in Caulacanthus ustulatus (Caulacanthaceae, Gigartinales), a newly established seaweed on southern California shores</t>
  </si>
  <si>
    <t>Whiteside KE, Smith JR, Murray SN</t>
  </si>
  <si>
    <t>Distribution, habitat utilization, and reproductive patterns in Caulacanthus ustulatus (Caulacanthaceae, Gigartinales), a newly established seaweed on É</t>
  </si>
  <si>
    <t>KE Whiteside, JR SmithÉ - BULLETIN É, 2007 - É CALIFORNIA ACADEMY OF É</t>
  </si>
  <si>
    <t>Long-term infrastructure forecasting in the Gulf of Mexico: a decision- and resource-based approach</t>
  </si>
  <si>
    <t>Long-term infrastructure forecasting in the Gulf of Mexico: a decision-and resource-based approach</t>
  </si>
  <si>
    <t>MJ Kaiser, DV Mesyanzhinov, AG Pulsipher - Energy policy, 2004 - Elsevier</t>
  </si>
  <si>
    <t>Individual-based parameters: age-determination, growth rates, size-structure, and reproduction</t>
  </si>
  <si>
    <t>Murray SN</t>
  </si>
  <si>
    <t>Individual-based parameters: age-determination, growth rates, size structure, and reproduction</t>
  </si>
  <si>
    <t>SN Murray - Methods for performing monitoring, impact, and É, 2002 - books.google.com</t>
  </si>
  <si>
    <t>Translocation, homing behavior and habitat utilization of oil platform-associated groundfishes in the East Santa Barbara Channel, California</t>
  </si>
  <si>
    <t>Anthony, Kim M.</t>
  </si>
  <si>
    <t>Translocation, homing behavior and habitat utilization of oil platform-associated groundfishes in the east Santa Barbara Channel, California</t>
  </si>
  <si>
    <t>KM Anthony - 2009 - search.proquest.com</t>
  </si>
  <si>
    <t>Heavy metals and hydrocarbons in Beaufort Lagoon sediments, north Arctic Alaska</t>
  </si>
  <si>
    <t>Misra D, Naidu AS, Kelley JJ, Venkatesan MI, Mueter FJ</t>
  </si>
  <si>
    <t>Heavy metals and hydrocarbons in Beaufort Lagoon sediments, North Arctic Alaska</t>
  </si>
  <si>
    <t>D Misra, AS Naidu, JJ KelleyÉ - É and Water Quality É, 2006 - academia.edu</t>
  </si>
  <si>
    <t>Most archaeologists think the first Americans arrived by boat. Now, theyÕre beginning to prove it</t>
  </si>
  <si>
    <t>Wade, L</t>
  </si>
  <si>
    <t>Most archaeologists think the first Americans arrived by boat. Now, they're beginning to prove it</t>
  </si>
  <si>
    <t>L Wade - Science, 2017</t>
  </si>
  <si>
    <t>Effects of offshore oil exploration and development in the Alaskan Beaufort Sea: Long-term patterns of hydrocarbons in sediments</t>
  </si>
  <si>
    <t>Durell, Gregory S.; Neff, Jerry M.</t>
  </si>
  <si>
    <t>Effects of offshore oil exploration and development in the Alaskan Beaufort Sea: Long?term patterns of hydrocarbons in sediments</t>
  </si>
  <si>
    <t>GS Durell, JM Neff - Integrated environmental assessment and É, 2019 - Wiley Online Library</t>
  </si>
  <si>
    <t>Predicting the magnitude of temporal variation in young-of-the-year class strength of surfperch (Teleostei: Embiotocidae)</t>
  </si>
  <si>
    <t>Schmitt RJ, Holbrook SJ</t>
  </si>
  <si>
    <t>RJ Schmitt, SJ Holbrook - Raffles Bull. Zool. S, 2007 - lkcnhm.nus.edu.sg</t>
  </si>
  <si>
    <t>Frequency and potential impacts of human collecting in rocky intertidal habitats in southern California marine reserves</t>
  </si>
  <si>
    <t>SN Murray, TG Denis, JS Kido, JR Smith - CalCOFI Report, 1999</t>
  </si>
  <si>
    <t>Observations and modeling of the ice-ocean conditions in the coastal Chukchi and Beaufort Seas</t>
  </si>
  <si>
    <t>Jin M, Wang J, Mizobata K, Hu H, Shimada K</t>
  </si>
  <si>
    <t>K MIZOBATA, K SHIMADA - Acta Oceanologica Sinica, 2008 - cnki.com.cn</t>
  </si>
  <si>
    <t>Labor, material needs estimated for US construction of jack ups</t>
  </si>
  <si>
    <t>MJ Kaiser, BF Snyder - Oil &amp; gas journal, 2012 - cheric.org</t>
  </si>
  <si>
    <t>Arctic climate change and oil spill risk analysis</t>
  </si>
  <si>
    <t>Samuels WB, Amstutz DE, Crowley HA</t>
  </si>
  <si>
    <t>WB Samuels, DE AmstutzÉ - Frontiers of Earth É, 2011 - journal.hep.com.cn</t>
  </si>
  <si>
    <t>Climate Change; Oil-Spill</t>
  </si>
  <si>
    <t>A study of methods and techniques for detecting ecological impacts</t>
  </si>
  <si>
    <t>Canestro D, Raimondi PT, Reed DC, Schmitt RJ, Holbrook SJ</t>
  </si>
  <si>
    <t>D Canestro, PT Raimondi, DC Reed, SJ Holbrook - American Academy of É, 1996</t>
  </si>
  <si>
    <t>Aerial photography of bowhead whales at Barrow, Alaska, during the 2003 and 2004 spring migrations</t>
  </si>
  <si>
    <t>Koski WR, George JC, Suydam RS, Rugh DJ, Brandon J</t>
  </si>
  <si>
    <t>WR Koski, JC George, R Suydam, DJ RughÉ - 2004 - Paper SC/56/BRG26 presented to É</t>
  </si>
  <si>
    <t>Estimating overwater convective boundary layer height from routine meteorological measurements for diffusion applications at sea</t>
  </si>
  <si>
    <t>SA Hsu - Journal of Applied Meteorology and Climatology, 1997 - journals.ametsoc.org</t>
  </si>
  <si>
    <t>A transcriptome resource for the Arctic Cod (Boreogadus saida)</t>
  </si>
  <si>
    <t>Wilson RE, Menning DM, Wedemeyer K, Talbot SL</t>
  </si>
  <si>
    <t>RE Wilson, DM Menning, K Wedemeyer, SL Talbot - Marine Genomics, 2018 - Elsevier</t>
  </si>
  <si>
    <t>US Gulf of Mexico pipeline activity statistics, trends and correlations</t>
  </si>
  <si>
    <t>Kaiser, Mark J.; Narra, Siddhartha</t>
  </si>
  <si>
    <t>MJ Kaiser, S Narra - Ships and Offshore Structures, 2019 - Taylor &amp; Francis</t>
  </si>
  <si>
    <t>Benthic habitat condition of the continental shelf surrounding oil and gas platforms in the Santa Barbara Channel, Southern California</t>
  </si>
  <si>
    <t>Gillett, David J.; Gilbane, Lisa; Schiff, Kenneth C.</t>
  </si>
  <si>
    <t>DJ Gillett, L Gilbane, KC Schiff - Marine Pollution Bulletin, 2020 - Elsevier</t>
  </si>
  <si>
    <t>Shear wave inversion using the horizontal to vertical ratio of Scholte wave particle velocity</t>
  </si>
  <si>
    <t>Potty, Gopu R.; Miller, James H.</t>
  </si>
  <si>
    <t>GR Potty, JH Miller - OCEANS 2018 MTS/IEEE Charleston, 2018 - ieeexplore.ieee.org</t>
  </si>
  <si>
    <t>Breeding biology and habitat use of king eiders on the coastal plain of northern Alaska</t>
  </si>
  <si>
    <t>McGuire RL, Powell AN, Suydam RS</t>
  </si>
  <si>
    <t>Breeding biology of king eiders on the coastal plain of northern Alaska</t>
  </si>
  <si>
    <t>AN Powell, RS Suydam, R McGuire - 2005 - University of Alaska, Coastal Marine É</t>
  </si>
  <si>
    <t>Modeling the distribution and abundance of a pelagic seabird in relation to fisheries.</t>
  </si>
  <si>
    <t>Renner M, Parrish JK, Piatt JF, Kuletz KJ, Edwards EA, Hunt GL.</t>
  </si>
  <si>
    <t>Modeling the distribution and abundance of a pelagic seabird to disentangle the roles of climate change and commercial fisheries</t>
  </si>
  <si>
    <t>M Renner, JK Parrish, JF Piatt, KJ Kuletz, AE EdwardsÉ - Mar. Ecol. Prog. Ser., 2013</t>
  </si>
  <si>
    <t>Characterization of benthic habitats and contaminant assessment in Arctic lagoons and estuaries</t>
  </si>
  <si>
    <t>Hartwell I, Dasher D, Lomax T, Hoberg M, Blanchard A, Jewett S</t>
  </si>
  <si>
    <t>Characterization of Benthic Habitats and Contaminant Assessment in Arctic Lagoons and Estuaries</t>
  </si>
  <si>
    <t>SI Hartwell, T Lomax, DH Dasher, MK HobergÉ - 2018 - repository.library.noaa.gov</t>
  </si>
  <si>
    <t>Aerial surveys for marine mammals in the northeastern Chukchi Sea: 2009</t>
  </si>
  <si>
    <t>Clarke JT, Ferguson MC, Morse LJ, Friedrichsen G, Rone B, Christman CL</t>
  </si>
  <si>
    <t>Aerial Surveys for Marine Mammals in the Northeastern Chukchi Sea: 2009</t>
  </si>
  <si>
    <t>C Clarke, M Ferguson, L Morse, G FriedrichsenÉ - Abstracts, Alaska Marine É, 2010</t>
  </si>
  <si>
    <t>Enhancement of gas hydrate formation in Gulf of Mexico sediments</t>
  </si>
  <si>
    <t>Rogers RE, Dearman JL, Roberts HH</t>
  </si>
  <si>
    <t>Enhancement of Gas Hydrate Formation in Gulf of Mexico Sediments</t>
  </si>
  <si>
    <t>RE Rogers, JL Dearman, HH Roberts - Offshore Technology É, 2003 - onepetro.org</t>
  </si>
  <si>
    <t>Alaska OCS oil spill occurrence probabilities</t>
  </si>
  <si>
    <t>Bercha FG, Prenkti RT, Smith C</t>
  </si>
  <si>
    <t>Alaska OCS Oil Spill Occurrence Probabilities</t>
  </si>
  <si>
    <t>F Bercha, R Prentki, C Smith - É and Exhibition on Performance of Ships É, 2012 - onepetro.org</t>
  </si>
  <si>
    <t>The surface circulation of the Santa Barbara Channel as observed with high frequency radar</t>
  </si>
  <si>
    <t>Washburn L, Emery BM, Paduan JD</t>
  </si>
  <si>
    <t>The surface circulation of the Santa Barbara Channel observed with high frequency radar</t>
  </si>
  <si>
    <t>L Washburn, B Emery, J Paduan - Proceedings of the Fifth É, 1999 - sbbotanicgarden.org</t>
  </si>
  <si>
    <t>Surficial gas hydrates, part of the fluid and gas expulsion response spectrum: identification from 3D seismic data</t>
  </si>
  <si>
    <t>Roberts HH, Hunt JL Jr, Shedd WW, Sassen R</t>
  </si>
  <si>
    <t>Surficial gas hydrates, part of the fluid and gas expulsion response spectrum: Identification from 3D seismic data</t>
  </si>
  <si>
    <t>HH Roberts, JL Hunt, WW SheddÉ - Offshore Technology É, 2002 - onepetro.org</t>
  </si>
  <si>
    <t>Bowhead Whale Aerial Survey Project (BWASP) status update in 2009</t>
  </si>
  <si>
    <t>Clarke JT, Christman CL, Ferguson MC, Morse LJ</t>
  </si>
  <si>
    <t>Bowhead Whale Aerial Survey Project (BWASP) Status Update in 2009</t>
  </si>
  <si>
    <t>C Clarke, C Christman, M Ferguson, L Morse - Abstracts, Alaska Marine Science É, 2010</t>
  </si>
  <si>
    <t>Modeling the economic effect of fishery attributes on participation rates: The Kenai Peninsula marine sport fishery</t>
  </si>
  <si>
    <t>Lee ST, Herrmann M, Criddle KR, Hamel C</t>
  </si>
  <si>
    <t>Modeling the economic effect of fishery attributes on participation rates: The Kenai Peninsula Marine Sport Fishery.</t>
  </si>
  <si>
    <t>ST Lee, M HerrmannÉ - Journal of É, 2000 - É C/O DEEVON BAILEY, UTAH STATE É</t>
  </si>
  <si>
    <t>Feature modeling approach to simulating Loop Current frontal eddies</t>
  </si>
  <si>
    <t>Frolov SA, Rothstein LM</t>
  </si>
  <si>
    <t>Feature modeling approach to simulating Loop Current Frontal Eddies</t>
  </si>
  <si>
    <t>SA Frolov, LM Rothstein - Estuarine, Coastal and Shelf Science, 2006 - Elsevier</t>
  </si>
  <si>
    <t>Movements and habitat use locations of manatees within Kings Bay Florida during the Crystal River National Wildlife Refuge winter season (November 15ÐMarch 31)</t>
  </si>
  <si>
    <t>Slone, Daniel H.; Butler, Susan M.; Reid, James P.</t>
  </si>
  <si>
    <t>Movements and habitat use locations of manatees within Kings Bay Florida during the Crystal River National Wildlife Refuge winter season (November 15 É</t>
  </si>
  <si>
    <t>DH Slone, SM Butler, JP Reid - US Geological Survey, Wetland and É, 2018 - pubs.usgs.gov</t>
  </si>
  <si>
    <t>Recovery dynamics in rocky intertidal communities: patterns, mechanisms and simulations</t>
  </si>
  <si>
    <t>Conway-Cranos LL</t>
  </si>
  <si>
    <t>Recovery dynamics in rocky intertidal communities: Patterns, mechanisms and simulations</t>
  </si>
  <si>
    <t>LL Conway-Cranos - 2009 - search.proquest.com</t>
  </si>
  <si>
    <t>Sediment transport model including short-lived radioisotopes: model description and idealized test cases</t>
  </si>
  <si>
    <t>Birchler JJ, Harris CK, Sherwood CR, Kniskern TA</t>
  </si>
  <si>
    <t>Sediment transport model including short-lived radioisotopes: Model description and idealized test cases</t>
  </si>
  <si>
    <t>JJ Birchler, CK Harris, CR SherwoodÉ - Journal of Marine É, 2018 - mdpi.com</t>
  </si>
  <si>
    <t>More than pretty pictures: videography in deep water archaeology</t>
  </si>
  <si>
    <t>Aig D, Haywood K</t>
  </si>
  <si>
    <t>More than pretty pictures: videography in deep water archeology</t>
  </si>
  <si>
    <t>D Aig, K Heywood - ENC Focus, 2005</t>
  </si>
  <si>
    <t>Digital side-scan sonar survey of Louisiana slope areas containing active oil seeps and halokinetic sediment modification</t>
  </si>
  <si>
    <t>Sager WW, MacDonald IR, Bryant WR, Carlson RL, Prior DB</t>
  </si>
  <si>
    <t>WW Sager, IR MacDonald, WR BryantÉ - Offshore Technology É, 1998 - onepetro.org</t>
  </si>
  <si>
    <t>Biodegradation of synthetic base fluid surrogates in Gulf of Mexico sediments under simulated deep-sea conditions</t>
  </si>
  <si>
    <t>Nguyen AH, Herman D, Roberts DJ</t>
  </si>
  <si>
    <t>AH Nguyen, D Herman, DJ Roberts - Environmental science &amp; É, 2006 - ACS Publications</t>
  </si>
  <si>
    <t>Arctic climate variability in the 20th century</t>
  </si>
  <si>
    <t>Proshutinsky AY</t>
  </si>
  <si>
    <t>A Proshutinsky - The Second Wadati Conference on Global Change É, 2001</t>
  </si>
  <si>
    <t>Long-term monitoring of the kelp community in the Stefansson Sound Boulder Patch: detection of change related to oil and gas development</t>
  </si>
  <si>
    <t>Dunton KH, Funk DW, Iken K</t>
  </si>
  <si>
    <t>K Dunton, D Funk, K Iken - Report. Alaska Minerals Management Service, 2005 - arlis.org</t>
  </si>
  <si>
    <t>Satellite tracking of the western Arctic stock of bowhead whales</t>
  </si>
  <si>
    <t>LT Quakenbush, JJ Citta, JC George, RJ SmallÉ - Alaska Marine Science É, 2008</t>
  </si>
  <si>
    <t>An update of aerial photography of bowhead whales conducted during the 2003-2005 spring migrations</t>
  </si>
  <si>
    <t>Koski WR, George JC, Suydam RS, Rugh DJ, Zeh J, Davis AR, Mactavish BD, Brandon J, Moore S</t>
  </si>
  <si>
    <t>WR Koski, JC George, R Suydam, DJ Rugh, J ZehÉ - 2005 - researchgate.net</t>
  </si>
  <si>
    <t>The first hop: use of Beaufort Sea deltas by hatch-year semipalmated sandpipers</t>
  </si>
  <si>
    <t>Churchwell, Roy T.; Kendall, Steve; Brown, Stephen C.; Blanchard, Arny L.; Hollmen, Tuula E.; Powell, Abby N.</t>
  </si>
  <si>
    <t>RT Churchwell, S Kendall, SC Brown, AL BlanchardÉ - Estuaries and É, 2018 - Springer</t>
  </si>
  <si>
    <t>Oil and gas surveys and extraction; Oil-Spill</t>
  </si>
  <si>
    <t>Regional reanalysis over the Beaufort and Chukchi Seas</t>
  </si>
  <si>
    <t>Krieger JR, Zhang J, Liu F, Shulski M, Tao W, Zhang X</t>
  </si>
  <si>
    <t>JR Krieger, J Zhang, F Liu, M ShulskiÉ - AGU Fall Meeting É, 2012 - ui.adsabs.harvard.edu</t>
  </si>
  <si>
    <t>Defining Maritime Cultural Landscapes in California</t>
  </si>
  <si>
    <t>Gusick, Amy E.; Dodds, Tricia; Jaffke, Denise; Meniketti, Marco; Ball, David</t>
  </si>
  <si>
    <t>AE Gusick, T Dodds, D Jaffke, M MenikettiÉ - California É, 2019 - Taylor &amp; Francis</t>
  </si>
  <si>
    <t>Estimation of Geophone Orientation Using Source of Opportunity</t>
  </si>
  <si>
    <t>Potty, Gopu R.; Miller, James H.; Lin, Ying-Tsong; Newhall, Arthur E.; Vigness-Raposa, Kathleen</t>
  </si>
  <si>
    <t>GR Potty, JH Miller, YT Lin, AE NewhallÉ - 2019 International É, 2019 - ieeexplore.ieee.org</t>
  </si>
  <si>
    <t>Petroleum weathering associated with hydrocarbon migration and seepage, a case study from the Santa Barbara Channel CA</t>
  </si>
  <si>
    <t>Wardlaw GD, Valentine DL</t>
  </si>
  <si>
    <t>Petroleum Weathering Associated with Hydrocarbon Migration and Seepage, a Case Study From the Santa Barbara Channel, CA.</t>
  </si>
  <si>
    <t>GD Wardlaw, RK Nelson, CM ReddyÉ - AGU Fall Meeting É, 2005 - ui.adsabs.harvard.edu</t>
  </si>
  <si>
    <t>Current offshore spill statistics</t>
  </si>
  <si>
    <t>Bercha F, Smith C, Crowley H</t>
  </si>
  <si>
    <t>Current Offshore Oil Spill Statistics</t>
  </si>
  <si>
    <t>F Bercha, C Smith, H Crowley - É and Exhibition on Performance of Ships É, 2014 - onepetro.org</t>
  </si>
  <si>
    <t>Mapping sea ice overflood along the Alaskan north coast</t>
  </si>
  <si>
    <t>Dickins D, Hearon G, Morris K</t>
  </si>
  <si>
    <t>Mapping Sea Ice Overflood Along the Alaskan North Coast</t>
  </si>
  <si>
    <t>D Dickins, G Hearon, K Morris - É of Ships and Structures in Ice, 2010 - onepetro.org</t>
  </si>
  <si>
    <t>Distribution, abundance, migration, harvest and stock identity of belukha whales in the Beaufort Sea. Chapter 4</t>
  </si>
  <si>
    <t>Frost KJ, Lowry LF, Burns JJ</t>
  </si>
  <si>
    <t>Distribution, Abundance, Migration, Harvest and Stock Identity of Belukha Whales in the Beaufort Sea. Chapter 4</t>
  </si>
  <si>
    <t>KJ Frost, LF Lowry, JJ Burns - Beaufort Sea Information Update Meeting, PR Becker É, 1988</t>
  </si>
  <si>
    <t>Physical factors affecting the distribution of infaunal bivalve assemblages along the continental shelf of the Pacific Northwest</t>
  </si>
  <si>
    <t>Labou SG, Henkel SK</t>
  </si>
  <si>
    <t>Physical factors affecting the spatial distribution of infaunal bivalve assemblages and species along the continental shelf of the Pacific Northwest</t>
  </si>
  <si>
    <t>SG Labou - 2013 - ir.library.oregonstate.edu</t>
  </si>
  <si>
    <t>After the fanfare: education, the lasting legacy</t>
  </si>
  <si>
    <t>Corbin A, Smith SO</t>
  </si>
  <si>
    <t>After the Fanfare: Education, the Lasting Legacy</t>
  </si>
  <si>
    <t>A Corbin, SO Smith - International Journal of Historical Archaeology, 2008 - Springer</t>
  </si>
  <si>
    <t>Arctic Nearshore Impact Monitoring in Development Area (ANIMIDA) Program: a multi-year monitoring program in the nearshore Beaufort Sea</t>
  </si>
  <si>
    <t>Brown JS, Boehm PD, Cook LL</t>
  </si>
  <si>
    <t>Arctic Nearshore Impact Monitoring in Development Area(ANIMIDA) Program: A Multi-Year Monitoring Program in the Nearshore Beaufort Sea</t>
  </si>
  <si>
    <t>J Brown, P Boehm, L Cook - OCS reports. US Minerals Management Service, 2001</t>
  </si>
  <si>
    <t>Revision of the OCS oil weathering model: Phases II and III</t>
  </si>
  <si>
    <t>Reed M</t>
  </si>
  <si>
    <t>Revision of the OCS Oil Weathering Model: Phases II and III</t>
  </si>
  <si>
    <t>M Reed - OCS reports. US Minerals Management Service, 2001</t>
  </si>
  <si>
    <t>Right whale gunshot calls in the southeastern Bering Sea</t>
  </si>
  <si>
    <t>Berchok CL, Morse LJ, Clapham PJ, Klinck H, Klinck K, Mellinger DK, Ljungblad DK, Moore SE, Scattorin F, Keating JL</t>
  </si>
  <si>
    <t>Right whale gunshot calls in the southeastern Bering Sea.</t>
  </si>
  <si>
    <t>CL Berchok, LJ Morse, PJ ClaphamÉ - The Journal of the É, 2009 - asa.scitation.org</t>
  </si>
  <si>
    <t>Contract duration, well type exert strong influence on day rates</t>
  </si>
  <si>
    <t>Contract duration, well type exert: strong influence on day rates</t>
  </si>
  <si>
    <t>MJ Kaiser, BF Snyder - Offshore (Conroe, Tex.), 2012 - pascal-francis.inist.fr</t>
  </si>
  <si>
    <t>The investigation and excavation of a deepwater shipwreck in the Gulf of Mexico</t>
  </si>
  <si>
    <t>Jones TN</t>
  </si>
  <si>
    <t>TN Jones - Marine Technology Society Journal, 2002 - ingentaconnect.com</t>
  </si>
  <si>
    <t>Onshore-only platform disposition needs exceptions</t>
  </si>
  <si>
    <t>Pulsipher AG, Daniel WB</t>
  </si>
  <si>
    <t>A Pulsipher, WIV Daniel - Oil &amp; Gas Journal, 2001 - elibrary.ru</t>
  </si>
  <si>
    <t>An evaluation of post-hurricane recovery of oil and gas platforms destroyed in the 2004-2005 Gulf of Mexico hurricane seasons</t>
  </si>
  <si>
    <t>MJ Kaiser - International Journal of Oil, Gas and Coal É, 2009 - inderscienceonline.com</t>
  </si>
  <si>
    <t>Foraminifera of deep-bathyal and abyssal hydrocarbon seeps, Gulf of Mexico</t>
  </si>
  <si>
    <t>Sen Gupta BK, Lobegeier M, Smith LE</t>
  </si>
  <si>
    <t>BK SEN GUPTA, MK LOBEGEIER, LE SMITH - Geological Society of America É, 2003</t>
  </si>
  <si>
    <t>A meta-modeling simulation of structure abandonment timing decisions</t>
  </si>
  <si>
    <t>MJ Kaiser - Applied mathematical modelling, 2006 - Elsevier</t>
  </si>
  <si>
    <t>An experimental approach to investigate seasonal differences in the role of zooplankton in the distribution of hydrocarbons</t>
  </si>
  <si>
    <t>Shirley TC, Duesterloh S</t>
  </si>
  <si>
    <t>TC Shirley, S Duesterloh - 2000 - espis.boem.gov</t>
  </si>
  <si>
    <t>Spatiotemporal Variability of Benthic Communities on Weathervane Scallop Beds off Alaska</t>
  </si>
  <si>
    <t>Glass JR, Kruse GH</t>
  </si>
  <si>
    <t>JR Glass, GH Kruse - Marine and Coastal Fisheries, 2017 - Taylor &amp; Francis</t>
  </si>
  <si>
    <t>Contrasting patterns of eddy circulation and pelagic juvenile fish abundance in the Santa Barbara Channel, California</t>
  </si>
  <si>
    <t>MM Nishimoto, L Washburn - Marine Ecological Progress Series, 2002</t>
  </si>
  <si>
    <t>Spatiotemporal variation of environmental conditions and prey availability that drive Arctic nearshore fish community structure in the Point Barrow, Alaska, region</t>
  </si>
  <si>
    <t>Barton, Mark B.; Vollenweider, Johanna J.; Heintz, Ron A.; Norcross, Brenda L.; Boswell, Kevin M.</t>
  </si>
  <si>
    <t>MB Barton, JJ Vollenweider, RA HeintzÉ - Canadian Journal of É, 2020 - cdnsciencepub.com</t>
  </si>
  <si>
    <t>Current ability to assess impacts of electromagnetic fields associated with marine and hydrokinetic technologies on marine fishes in Hawaii</t>
  </si>
  <si>
    <t>Claisse JT, Pondella DJ, Williams CM, Zahn LA, Williams JP</t>
  </si>
  <si>
    <t>JT Claisse, DJ Pondella, CM Williams, LA ZahnÉ - 2015 - tethys.pnnl.gov</t>
  </si>
  <si>
    <t>Modeling the Louisiana local government fiscal module in a disequilibrium environment: a modified COMPAS model approach</t>
  </si>
  <si>
    <t>Adhikari A, Fannin JM</t>
  </si>
  <si>
    <t>A Adhikari, JM Fannin - Journal of Regional Analysis &amp; É, 2013 - jrap.scholasticahq.com</t>
  </si>
  <si>
    <t xml:space="preserve">Oil-Spill; Submarine transmission lines, pipelines, cables and infrastructure </t>
  </si>
  <si>
    <t>Utilizing 3D Optical and Acoustic Scanning Systems to Investigate Impacts from the Oil Spill on Historic Shipwrecks</t>
  </si>
  <si>
    <t>Damour, Melanie; Church, Robert; Warren, Daniel; Horrell, Christopher</t>
  </si>
  <si>
    <t>M Damour, R Church, D WarrenÉ - Offshore Technology É, 2019 - onepetro.org</t>
  </si>
  <si>
    <t>Explosive offshore structure removal noise measurements</t>
  </si>
  <si>
    <t>Frankel, Adam S.; Barkaszi, Mary; Martin, Jeffrey; Poe, William; Giard, Jennifer; Hunter, Ken</t>
  </si>
  <si>
    <t>AS Frankel, M Barkaszi, J Martin, W PoeÉ - The Journal of the É, 2017 - asa.scitation.org</t>
  </si>
  <si>
    <t>Population trends of king and common eiders from spring migration counts at Point Barrow, Alaska between 1994 and 2016</t>
  </si>
  <si>
    <t>McGuire R, Suydam R, Quakenbush L, Powell A</t>
  </si>
  <si>
    <t>R McGuire, R Suydam, L Quakenbush, AN Powell - Polar Biology, 2019 - Springer</t>
  </si>
  <si>
    <t>Forecasting the ecological legacy of aging offshore oil and gas platforms</t>
  </si>
  <si>
    <t>Meyer-Gutbrod, Erin; Love, Milton; Schroeder, Donna M.; Miller, Robert J.</t>
  </si>
  <si>
    <t>E Meyer-Gutbrod, M Love, DM SchroederÉ - Ocean Sciences É, 2020 - agu.confex.com</t>
  </si>
  <si>
    <t>Publication title</t>
  </si>
  <si>
    <t>DocPubYear</t>
  </si>
  <si>
    <t>Publication Source</t>
  </si>
  <si>
    <t>Citation Count From Publication Source</t>
  </si>
  <si>
    <t>Rank from Publication Source</t>
  </si>
  <si>
    <t>Wizdom.ai Citations</t>
  </si>
  <si>
    <t>Wizdom.ai RCR</t>
  </si>
  <si>
    <t>Dimensions Citations</t>
  </si>
  <si>
    <t>Dimensions RCR</t>
  </si>
  <si>
    <t>Dimensions FCR</t>
  </si>
  <si>
    <t>Google Scholar Citations</t>
  </si>
  <si>
    <t>URL</t>
  </si>
  <si>
    <t>Year 3 External Assessment Citation Analysis</t>
  </si>
  <si>
    <t>n/a</t>
  </si>
  <si>
    <t>Wizdom - https://www.wizdom.ai/publication/10.1111/J.1748-7692.2002.TB01040.X/title/aircraft_sound_and_disturbance_to_bowhead_and_beluga_whales_during_spring_migration_in_the_alaskan_beaufort_sea
Dimensions - https://app.dimensions.ai/details/publication/pub.1024307541?search_mode=content&amp;search_text=Aircraft%20sound%20and%20disturbance%20to%20bowhead%20and%20beluga%20whales%20during%20spring%20migration%20in%20the%20Alaska%20Beaufort%20Sea&amp;search_type=kws&amp;search_field=full_search&amp;or_facet_year=2002
Google Scholar - https://scholar.google.com/scholar?hl=en&amp;as_sdt=0%2C22&amp;q=Aircraft+sound+and+disturbance+to+bowhead+and+beluga+whales+during+spring+migration+in+the+Alaska+Beaufort+Sea&amp;btnG=</t>
  </si>
  <si>
    <t>Wizdom - https://www.wizdom.ai/publication/10.14430/ARCTIC973/title/climate_variability_oceanography_bowhead_whale_distribution_and_inupiat_subsistence_whaling_near_barrow_alaska
Dimensions - https://app.dimensions.ai/details/publication/pub.1067312171?search_mode=content&amp;search_text=Climate%20Variability%2C%20Oceanography%2C%20Bowhead%20Whale%20Distribution%2C%20and%20I%C3%B1upiat%20Subsistence%20Whaling%20near%20Barrow%2C%20Alaska&amp;search_type=kws&amp;search_field=full_search&amp;or_facet_researcher=ur.0600420274.60
Google Scholar - https://scholar.google.com/scholar?hl=en&amp;as_sdt=0%2C22&amp;q=Climate+variability%2C+oceanography%2C+bowhead+whale+distribution%2C+and+Inupiat+subsistence+whaling+near+Barrow%2C+AK&amp;btnG=</t>
  </si>
  <si>
    <t xml:space="preserve">
Wizdom - https://www.wizdom.ai/publication/10.5670/OCEANOG.2013.81/title/subarctic_cetaceans_in_the_southern_chukchi_sea_evidence_of_recovery_or_response_to_a_changing_ecosystem
Dimensions -https://app.dimensions.ai/details/publication/pub.1073068253?search_mode=content&amp;search_text=Subarctic%20cetaceans%20in%20the%20southern%20Chukchi%20Sea%3A%20evidence%20of%20recovery%20or%20response%20to%20a%20changing%20ecosystem&amp;search_type=kws&amp;search_field=full_search&amp;or_facet_year=2013
Google Scholar - https://scholar.google.com/scholar?hl=en&amp;as_sdt=0%2C22&amp;q=Subarctic+cetaceans+in+the+southern+Chukchi+Sea%3A+evidence+of+recovery+or+response+to+a+changing+ecosystem&amp;btnG=</t>
  </si>
  <si>
    <t>Wizdom - https://www.wizdom.ai/publication/10.1121/1.2229287/title/quantitative_measures_of_air_gun_pulses_recorded_on_sperm_whales_physeter_macrocephalus_using_acoustic_tags_during_controlled_exposure_experiments
Dimensions - https://app.dimensions.ai/details/publication/pub.1062312082?search_mode=content&amp;search_text=Quantitative%20measures%20of%20air-gun%20pulses%20recorded%20on%20sperm%20whales%20(Physeter%20macrocephalus)%20using%20acoustic%20tags%20during%20controlled%20exposure%20experiments&amp;search_type=kws&amp;search_field=full_search
Google Scholar - https://scholar.google.com/scholar?hl=en&amp;as_sdt=0%2C22&amp;q=Quantitative+measures+of+air-gun+pulses+recorded+on+sperm+whales+%28Physeter+macrocephalus%29+using+acoustic+tags+during+controlled+exposure+experiments&amp;btnG=</t>
  </si>
  <si>
    <t>Wizdom - https://www.wizdom.ai/publication/10.1121/1.393384/title/reactions_of_bowhead_whales_balaena_mysticetus_to_seismic_exploration_in_the_canadian_beaufort_sea
Dimensions - https://app.dimensions.ai/details/publication/pub.1062344676?search_mode=content&amp;search_text=Reactions%20of%20bowhead%20whales%2C%20Balaena%20mysticetus%2C%20to%20seismic%20exploration%20in%20the%20Canadian%20Beaufort%20Sea&amp;search_type=kws&amp;search_field=full_search&amp;or_facet_year=1986
Google Scholar - https://scholar.google.com/scholar?hl=en&amp;as_sdt=0%2C22&amp;q=Reactions+of+bowhead+whales%2C+Balaena+mysticetus%2C+to+seismic+exploration+in+the+Canadian+Beaufort+Sea&amp;btnG=</t>
  </si>
  <si>
    <t>Wizdom - https://www.wizdom.ai/publication/10.1016/J.RSE.2011.04.024/title/satellite_observations_of_circulation_features_associated_with_a_bowhead_whale_feeding_hotspot_near_barrow_alaska
Dimensions - https://app.dimensions.ai/details/publication/pub.1021939429?search_mode=content&amp;search_text=Satellite%20observations%20of%20circulation%20features%20associated%20with%20a%20bowhead%20whale%20feeding%20%27hotspot%27%20near%20Barrow%2C%20Alaska&amp;search_type=kws&amp;search_field=full_search
Google Scholar - https://scholar.google.com/scholar?hl=en&amp;as_sdt=0%2C22&amp;q=Satellite+observations+of+circulation+features+associated+with+a+bowhead+whale+feeding+%27hotspot%27+near+Barrow%2C+Alaska&amp;btnG=</t>
  </si>
  <si>
    <t>Wizdom - https://www.wizdom.ai/publication/10.1016/J.EIAR.2007.05.010/title/review_of_potential_impacts_to_sea_turtles_from_underwater_explosive_removal_of_offshore_structures
Dimensions - https://app.dimensions.ai/details/publication/pub.1026919190?search_mode=content&amp;search_text=Review%20of%20potential%20impacts%20to%20sea%20turtles%20from%20underwater%20explosive%20removal%20of%20offshore%20structures&amp;search_type=kws&amp;search_field=full_search&amp;or_facet_year=2008
Google Scholar - https://scholar.google.com/scholar?hl=en&amp;as_sdt=0%2C22&amp;q=Review+of+potential+impacts+to+sea+turtles+from+underwater+explosive+removal+of+offshore+structures&amp;btnG=</t>
  </si>
  <si>
    <t xml:space="preserve">
Wizdom - https://www.wizdom.ai/publication/10.3354/ESR00324/title/rare_detections_of_north_pacific_right_whales_in_the_gulf_of_alaska_with_observations_of_their_potential_prey
Dimensions - https://app.dimensions.ai/details/publication/pub.1071163828?search_mode=content&amp;search_text=Rare%20detections%20of%20North%20Pacific%20right%20whales%20in%20the%20Gulf%20of%20Alaska%2C%20with%20observations%20of%20their%20potential%20prey&amp;search_type=kws&amp;search_field=full_search&amp;or_facet_year=2011
Google Scholar - https://scholar.google.com/scholar?hl=en&amp;as_sdt=0%2C22&amp;q=Rare+detections+of+North+Pacific+right+whales+in+the+Gulf+of+Alaska%2C+with+observations+of+their+potential+prey&amp;btnG=</t>
  </si>
  <si>
    <t>Wizdom - https://www.wizdom.ai/publication/10.1121/1.4919338/title/beluga_whale_delphinapterus_leucas_vocalizations_and_call_classification_from_the_eastern_beaufort_sea_population
Dimensions - https://app.dimensions.ai/details/publication/pub.1062406251?search_mode=content&amp;search_text=Beluga%20whale%20(Delphinapterus%20leucas)%20vocalizations%20and%20call%20classification%20from%20the%20eastern%20Beaufort%20Sea%20population&amp;search_type=kws&amp;search_field=full_search&amp;or_facet_year=2015
Google Scholar - https://scholar.google.com/scholar?hl=en&amp;as_sdt=0%2C22&amp;q=Beluga+whale+%28Delphinapterus+leucas%29+vocalizations+and+call+classification+from+the+eastern+Beaufort+Sea+population&amp;btnG=</t>
  </si>
  <si>
    <t>Wizdom - https://www.wizdom.ai/publication/10.1111/2041-210X.12127/title/estimating_multispecies_abundance_using_automated_detection_systems_ice_associated_seals_in_the_bering_sea
Dimensions - https://app.dimensions.ai/details/publication/pub.1022626946?search_mode=content&amp;search_text=Estimating%20multispecies%20abundance%20using%20automated%20detection%20systems%3A%20ice-associated%20seals%20in%20the%20Bering%20Sea&amp;search_type=kws&amp;search_field=full_search
Google Scholar - https://scholar.google.com/scholar?hl=en&amp;as_sdt=0%2C22&amp;q=Estimating+multispecies+abundance+using+automated+detection+systems%3A+ice-associated+seals+in+the+Bering+Sea&amp;btnG=</t>
  </si>
  <si>
    <t>Wizdom - https://www.wizdom.ai/publication/10.1016/J.DSR.2009.02.008/title/using_at_sea_experiments_to_study_the_effects_of_airguns_on_the_foraging_behavior_of_sperm_whales_in_the_gulf_of_mexico
Dimensions - https://app.dimensions.ai/details/publication/pub.1037137701?search_mode=content&amp;search_text=Using%20at-sea%20experiments%20to%20study%20the%20effects%20of%20airguns%20on%20the%20foraging%20behavior%20of%20sperm%20whales%20in%20the%20Gulf%20of%20Mexico&amp;search_type=kws&amp;search_field=full_search
Google Scholar - https://scholar.google.com/scholar?hl=en&amp;as_sdt=0%2C22&amp;q=Using+at-sea+experiments+to+study+the+effects+of+airguns+on+the+foraging+behavior+of+sperm+whales+in+the+Gulf+of+Mexico&amp;btnG=</t>
  </si>
  <si>
    <t>Wizdom - https://www.wizdom.ai/publication/10.1121/1.3383708/title/where_do_the_chukchi_sea_fin_whales_come_from_looking_for_answers_in_the_structure_of_songs_recorded_in_the_bering_sea_and_western_north_pacific
Dimensions - https://app.dimensions.ai/details/publication/pub.1062323525?search_mode=content&amp;search_text=Where%20do%20the%20Chukchi%20Sea%20fin%20whales%20come%20from%3F%20Looking%20for%20answers%20in%20the%20structure%20of%20songs%20recorded%20in%20the%20Bering%20Sea%20and%20western%20north%20Pacific&amp;search_type=kws&amp;search_field=full_search
Google Scholar - https://scholar.google.com/scholar?hl=en&amp;as_sdt=0%2C22&amp;q=Where+do+the+Chukchi+Sea+fin+whales+come+from%3F+Looking+for+answers+in+the+structure+of+songs+recorded+in+the+Bering+Sea+and+western+north+Pacific&amp;btnG=</t>
  </si>
  <si>
    <t>Wizdom - https://www.wizdom.ai/publication/10.14430/ARCTIC4162/title/winter_movements_of_bowhead_whales_ibalaena_mysticetus_i_in_the_bering_sea
Dimensions - https://app.dimensions.ai/details/publication/pub.1067311183?search_mode=content&amp;search_text=Winter%20movements%20of%20bowhead%20whales%20(Balaena%20mysticetus)%20in%20the%20Bering%20Sea&amp;search_type=kws&amp;search_field=full_search&amp;or_facet_year=2012
Google Scholar - https://scholar.google.com/scholar?hl=en&amp;as_sdt=0%2C22&amp;q=Winter+movements+of+bowhead+whales+%28Balaena+mysticetus%29+in+the+Bering+Sea&amp;btnG=</t>
  </si>
  <si>
    <t>Abundance of cetaceans in the oceanic northern Gulf of Mexico, 1996-2001</t>
  </si>
  <si>
    <t>Year 2 Internal Assessment</t>
  </si>
  <si>
    <t>Wizdom - https://www.wizdom.ai/publication/10.1111/J.1748-7692.2004.TB01193.X/title/abundance_of_cetaceans_in_the_oceanic_northern_gulf_of_mexico_1996_2001
Dimensions - https://app.dimensions.ai/details/publication/pub.1012161367?search_mode=content&amp;search_text=Abundance%20of%20cetaceans%20in%20the%20oceanic%20northern%20Gulf%20of%20Mexico%2C%201996-2001&amp;search_type=kws&amp;search_field=full_search&amp;or_facet_year=2004
Google Scholar - https://scholar.google.com/scholar?hl=en&amp;as_sdt=0%2C22&amp;q=Abundance+of+cetaceans+in+the+oceanic+northern+Gulf+of+Mexico%2C+1996-2001&amp;btnG=</t>
  </si>
  <si>
    <t>Wizdom - https://www.wizdom.ai/publication/10.1577/1548-8446(1997)022%3C0028:ARTIOC%3E2.0.CO;2/title/artificial_reefs_the_importance_of_comparisons_with_natural_reefs
Dimensions - https://app.dimensions.ai/details/publication/pub.1068051853?search_mode=content&amp;search_text=Artificial%20Reefs%3A%20The%20Importance%20of%20Comparisons%20with%20Natural%20Reefs&amp;search_type=kws&amp;search_field=full_search&amp;or_facet_year=1997
Google Scholar - https://scholar.google.com/scholar?hl=en&amp;as_sdt=0%2C22&amp;q=Artificial+reefs%3A+the+importance+of+comparisons+with+natural+reefs&amp;btnG=</t>
  </si>
  <si>
    <t>Wizdom - https://www.wizdom.ai/publication/10.1175/JPO2989.1/title/climatology_of_ocean_features_in_the_gulf_of_mexico_using_satellite_remote_sensing_data
Dimensions - https://app.dimensions.ai/details/publication/pub.1051958070?search_mode=content&amp;search_text=Climatology%20of%20ocean%20features%20in%20the%20Gulf%20of%20Mexico%20using%20satellite%20remote%20sensing%20data&amp;search_type=kws&amp;search_field=full_search&amp;or_facet_year=2007
Google Scholar - https://scholar.google.com/scholar?hl=en&amp;as_sdt=0%2C22&amp;q=Climatology+of+ocean+features+in+the+Gulf+of+Mexico+using+satellite+remote+sensing+data&amp;btnG=</t>
  </si>
  <si>
    <t>Concentrations of total mercury and methylmercury in sediment adjacent to offshore drilling sites</t>
  </si>
  <si>
    <t>Wizdom - https://www.wizdom.ai/publication/10.2118/80569-MS/title/concentrations_of_total_mercury_and_methylmercury_in_sediment_adjacent_to_offshore_drilling_sites
Dimensions - https://app.dimensions.ai/details/publication/pub.1096948014?search_mode=content&amp;search_text=Concentrations%20of%20total%20mercury%20and%20methylmercury%20in%20sediment%20adjacent%20to%20offshore%20drilling%20sites&amp;search_type=kws&amp;search_field=full_search&amp;or_facet_year=2003
https://scholar.google.com/scholar?hl=en&amp;as_sdt=0%2C22&amp;q=Concentrations+of+total+mercury+and+methylmercury+in+sediment+adjacent+to+offshore+drilling+sites&amp;btnG=</t>
  </si>
  <si>
    <t>Wizdom - https://www.wizdom.ai/publication/10.1139/Z03-185/title/effect_of_underwater_seismic_surveys_on_molting_male_long_tailed_ducks_in_the_beaufort_sea_alaska
Dimensions - https://app.dimensions.ai/details/publication/pub.1026131075?search_mode=content&amp;search_text=Effect%20of%20underwater%20seismic%20surveys%20on%20molting%20male%20long-tailed%20ducks%20in%20the%20Beaufort%20Sea%2C%20Alaska&amp;search_type=kws&amp;search_field=full_search
Google Scholar - https://scholar.google.com/scholar?hl=en&amp;as_sdt=0%2C22&amp;q=Effect+of+underwater+seismic+surveys+on+molting+male+long-tailed+ducks+in+the+Beaufort+Sea%2C+Alaska&amp;btnG=</t>
  </si>
  <si>
    <t>Evidence of lasting impact of the Deepwater Horizon oil spill on a deep Gulf of Mexico coral community</t>
  </si>
  <si>
    <t>Wizdom - https://www.wizdom.ai/publication/10.12952/JOURNAL.ELEMENTA.000012/title/evidence_of_lasting_impact_of_the_deepwater_horizon_oil_spill_on_a_deep_gulf_of_mexico_coral_community
Dimensions - https://app.dimensions.ai/details/publication/pub.1020906151?search_mode=content&amp;search_text=Evidence%20of%20lasting%20impact%20of%20the%20Deepwater%20Horizon%20oil%20spill%20on%20a%20deep%20Gulf%20of%20Mexico%20coral%20community&amp;search_type=kws&amp;search_field=full_search&amp;or_facet_year=2013
Google Scholar - https://scholar.google.com/scholar?hl=en&amp;as_sdt=0%2C22&amp;q=Evidence+of+lasting+impact+of+the+Deepwater+Horizon+oil+spill+on+a+deep+Gulf+of+Mexico+coral+community&amp;btnG=</t>
  </si>
  <si>
    <t>Impact of the Deepwater Horizon oil spill on a deep-water coral community in the Gulf of Mexico</t>
  </si>
  <si>
    <t>Wizdom - https://www.wizdom.ai/publication/10.1073/PNAS.1118029109/title/impact_of_the_deepwater_horizon_oil_spill_on_a_deep_water_coral_community_in_the_gulf_of_mexico
Dimensions - https://app.dimensions.ai/details/publication/pub.1024114817?search_mode=content&amp;search_text=Impact%20of%20the%20Deepwater%20Horizon%20oil%20spill%20on%20a%20deep-water%20coral%20community%20in%20the%20Gulf%20of%20Mexico&amp;search_type=kws&amp;search_field=full_search&amp;or_facet_year=2012
Google Scholar - https://scholar.google.com/scholar?hl=en&amp;as_sdt=0%2C22&amp;q=Impact+of+the+Deepwater+Horizon+oil+spill+on+a+deep-water+coral+community+in+the+Gulf+of+Mexico&amp;btnG=</t>
  </si>
  <si>
    <t>Wizdom - https://www.wizdom.ai/publication/10.1111/J.1557-9263.2007.00115.X/title/monitoring_flight_calls_of_migrating_birds_from_an_oil_platform_in_the_northern_gulf_of_mexico
Dimensions - https://app.dimensions.ai/details/publication/pub.1036248789?search_mode=content&amp;search_text=Monitoring%20flight%20calls%20of%20migrating%20birds%20from%20an%20oil%20platform%20in%20the%20northern%20Gulf%20of%20Mexico&amp;search_type=kws&amp;search_field=full_search&amp;or_facet_year=2007
Google Scholar - https://scholar.google.com/scholar?hl=en&amp;as_sdt=0%2C22&amp;q=Monitoring+flight+calls+of+migrating+birds+from+an+oil+platform+in+the+northern+Gulf+of+Mexico&amp;btnG=</t>
  </si>
  <si>
    <t>Wizdom - https://www.wizdom.ai/publication/10.1029/2001GL013039/title/observations_of_high_speed_deep_currents_in_the_northern_gulf_of_mexico
Dimensions - https://app.dimensions.ai/details/publication/pub.1035049778?search_mode=content&amp;search_text=Observations%20of%20high%20speed%20deep%20currents%20in%20the%20northern%20Gulf%20of%20Mexico&amp;search_type=kws&amp;search_field=full_search&amp;or_facet_year=2001
Google Scholar - https://scholar.google.com/scholar?hl=en&amp;as_sdt=0%2C22&amp;q=Observations+of+high+speed+deep+currents+in+the+northern+Gulf+of+Mexico&amp;btnG=</t>
  </si>
  <si>
    <t>Wizdom - https://www.wizdom.ai/publication/10.1021/ES020685Y/title/photoenhanced_toxicity_of_weathered_alaska_north_slope_crude_oil_to_the_calanoid_copepods_calanus_marshallae_and_metridia_okhotensis
Dimensions - https://app.dimensions.ai/details/publication/pub.1055494348?search_mode=content&amp;search_text=Photoenhanced%20toxicity%20of%20weathered%20Alaska%20North%20Slope%20crude%20oil%20to%20the%20calanoid%20copepods%20Calanus%20marshallae%20and%20Metridia%20okhotensis&amp;search_type=kws&amp;search_field=full_search
Google Scholar - https://scholar.google.com/scholar?hl=en&amp;as_sdt=0%2C22&amp;q=Photoenhanced+toxicity+of+weathered+Alaska+North+Slope+crude+oil+to+the+calanoid+copepods+Calanus+marshallae+and+Metridia+okhotensis&amp;btnG=</t>
  </si>
  <si>
    <t>Wizdom - https://www.wizdom.ai/publication/10.1093/CONDOR/104.4.780/title/population_structure_of_pacific_common_eiders_breeding_in_alaska
Dimensions - https://app.dimensions.ai/details/publication/pub.1013393154?search_mode=content&amp;search_text=Population%20Structure%20of%20Pacific%20Common%20Eiders%20Breeding%20in%20Alaska&amp;search_type=kws&amp;search_field=full_search&amp;or_facet_year=2002
Google Scholar - https://scholar.google.com/scholar?hl=en&amp;as_sdt=0%2C22&amp;q=Population+structure+of+Pacific+common+eiders+breeding+in+Alaska&amp;btnG=</t>
  </si>
  <si>
    <t>Wizdom - https://www.wizdom.ai/publication/10.14430/ARCTIC784/title/satellite_tracking_of_eastern_chukchi_sea_beluga_whales_into_the_arctic_ocean
Dimensions - https://app.dimensions.ai/details/publication/pub.1067311965?search_mode=content&amp;search_text=Satellite%20tracking%20of%20eastern%20Chukchi%20Sea%20beluga%20whales%20into%20the%20Arctic%20Ocean&amp;search_type=kws&amp;search_field=full_search&amp;or_facet_year=2001
Google Scholar - https://scholar.google.com/scholar?hl=en&amp;as_sdt=0%2C22&amp;q=Satellite+tracking+of+eastern+Chukchi+Sea+beluga+whales+into+the+Arctic+Ocean&amp;btnG=</t>
  </si>
  <si>
    <t>Wizdom - https://www.wizdom.ai/publication/10.14430/ARCTIC491/title/summer_distribution_of_marine_birds_in_the_western_beaufort_sea
Dimensions - https://app.dimensions.ai/details/publication/pub.1067311690?search_mode=content&amp;search_text=Summer%20distribution%20of%20marine%20birds%20in%20the%20western%20Beaufort%20Sea&amp;search_type=kws&amp;search_field=full_search&amp;or_facet_year=2004
Google Scholar - https://scholar.google.com/scholar?hl=en&amp;as_sdt=0%2C22&amp;q=Summer+distribution+of+marine+birds+in+the+western+Beaufort+Sea&amp;btnG=</t>
  </si>
  <si>
    <t>Wizdom - https://www.wizdom.ai/publication/10.1016/S0025-326X(02)00118-2/title/the_dose_response_relationship_between_no_2_fuel_oil_and_the_growth_of_the_salt_marsh_grass_spartina_alterniflora
Dimensions - https://app.dimensions.ai/details/publication/pub.1033448590?search_mode=content&amp;search_text=The%20dose-response%20relationship%20between%20No.%202%20fuel%20oil%20and%20the%20growth%20of%20the%20salt%20marsh%20grass%2C%20Spartina%20alterniflora&amp;search_type=kws&amp;search_field=full_search
Google Scholar - https://scholar.google.com/scholar?hl=en&amp;as_sdt=0%2C22&amp;q=The+dose-response+relationship+between+No.+2+fuel+oil+and+the+growth+of+the+salt+marsh+grass%2C+Spartina+alterniflora&amp;btnG=</t>
  </si>
  <si>
    <t>Year 2 Internal Assessment; Year 3 External Assessment Citation Analysis</t>
  </si>
  <si>
    <t>11; 16</t>
  </si>
  <si>
    <t>Wizdom - https://www.wizdom.ai/publication/10.14430/ARCTIC489/title/factors_affecting_the_observed_densities_of_ringed_seals_iphoca_hispida_i_in_the_alaskan_beaufort_sea_1996_99
Dimensions - https://app.dimensions.ai/details/publication/pub.1067311687?search_mode=content&amp;search_text=Factors%20affecting%20the%20observed%20densities%20of%20ringed%20seals%2C%20Phoca%20hispida%2C%20in%20the%20Alaskan%20Beaufort%20Sea%2C%201996-99&amp;search_type=kws&amp;search_field=full_search&amp;or_facet_year=2004
Google Scholar - https://scholar.google.com/scholar?hl=en&amp;as_sdt=0%2C22&amp;q=Factors+affecting+the+observed+densities+of+ringed+seals%2C+Phoca+hispida%2C+in+the+Alaskan+Beaufort+Sea%2C+1996-99&amp;btnG=</t>
  </si>
  <si>
    <t>13; 15</t>
  </si>
  <si>
    <t>Wizdom - https://www.wizdom.ai/publication/10.1016/0141-1136(90)90032-J/title/reactions_of_bowhead_whales_balaena_mysticetus_to_drilling_and_dredging_noise_in_the_canadian_beaufort_sea
Dimensions - https://app.dimensions.ai/details/publication/pub.1008108789?search_mode=content&amp;search_text=Reactions%20of%20bowhead%20whales%2C%20Balaena%20mysticetus%2C%20to%20drilling%20and%20dredging%20noise%20in%20the%20Canadian%20Beaufort%20Sea&amp;search_type=kws&amp;search_field=full_search&amp;or_facet_year=1990
Google Scholar - https://scholar.google.com/scholar?hl=en&amp;as_sdt=0%2C22&amp;q=Reactions+of+bowhead+whales%2C+Balaena+mysticetus%2C+to+drilling+and+dredging+noise+in+the+Canadian+Beaufort+Sea&amp;btnG=</t>
  </si>
  <si>
    <t>Year 3 Interviews</t>
  </si>
  <si>
    <t>Wizdom - https://www.wizdom.ai/publication/10.1080/15320380500180499/title/a_marine_anaerobic_biodegradation_test_applied_to_the_biodegradation_of_synthetic_drilling_mud_base_fluids
Dimensions - https://app.dimensions.ai/details/publication/pub.1001187947?search_mode=content&amp;search_text=A%20marine%20anaerobic%20biodegradation%20test%20applied%20to%20the%20biodegradation%20of%20synthetic%20drilling%20mud%20base%20fluids&amp;search_type=kws&amp;search_field=full_search&amp;or_facet_year=2005
Google Scholar - https://scholar.google.com/scholar?hl=en&amp;as_sdt=0%2C22&amp;q=A+marine+anaerobic+biodegradation+test+applied+to+the+biodegradation+of+synthetic+drilling+mud+base+fluids&amp;btnG=</t>
  </si>
  <si>
    <t>A Natural Resources Damage Assessment Study: the Ixtoc I Blowout</t>
  </si>
  <si>
    <t>Wizdom - https://www.wizdom.ai/publication/10.7901/2169-3358-1983-1-507/title/a_natural_resources_damage_assessment_study_the_ixtoc_i_blowout
Dimensions - 
https://app.dimensions.ai/details/publication/pub.1002710377?search_mode=content&amp;search_text=A%20natural%20resources%20damage%20assessment%20study%3A%20The%20Ixtoc%20I%20Blowout&amp;search_type=kws&amp;search_field=full_search&amp;or_facet_year=1983</t>
  </si>
  <si>
    <t>Wizdom - https://www.wizdom.ai/publication/10.1016/J.OCECOAMAN.2011.07.005/title/a_review_of_the_feasibility_costs_and_benefits_of_platform_based_open_ocean_aquaculture_in_the_gulf_of_mexico
Dimensions - https://app.dimensions.ai/details/publication/pub.1021872068?search_mode=content&amp;search_text=A%20review%20of%20the%20feasibility%2C%20costs%2C%20and%20benefits%20of%20platform-based%20open%20ocean%20aquaculture%20in%20the%20Gulf%20of%20Mexico&amp;search_type=kws&amp;search_field=full_search&amp;or_facet_year=2011
Google Scholar - https://scholar.google.com/scholar?hl=en&amp;as_sdt=0%2C22&amp;q=A+review+of+the+feasibility%2C+costs%2C+and+benefits+of+platform-based+open+ocean+aquaculture+in+the+Gulf+of+Mexico&amp;btnG=</t>
  </si>
  <si>
    <t>Acoustic monitoring of belugas (Delphinapterus leucas) in the eastern Chukchi Sea</t>
  </si>
  <si>
    <t>Wizdom - https://www.wizdom.ai/publication/10.1121/1.4755175/title/acoustic_monitoring_of_belugas_delphinapterus_leucas_in_the_eastern_chukchi_sea
Dimensions - https://app.dimensions.ai/details/publication/pub.1062385111?search_mode=content&amp;search_text=Acoustic%20monitoring%20of%20belugas%20(Delphinapterus%20leucas)%20in%20the%20eastern%20Chukchi%20Sea&amp;search_type=kws&amp;search_field=full_search&amp;or_facet_year=2012
Google Scholar - https://scholar.google.com/scholar?hl=en&amp;as_sdt=0%2C22&amp;q=Acoustic+monitoring+of+belugas+%28Delphinapterus+leucas%29+in+the+eastern+Chukchi+Sea&amp;btnG=</t>
  </si>
  <si>
    <t>Wizdom - https://www.wizdom.ai/publication/10.1038/S41598-020-60793-X/title/anthropogenic_electromagnetic_fields_emf_influence_the_behaviour_of_bottom_dwelling_marine_species
Dimensions - https://app.dimensions.ai/details/publication/pub.1125431471?search_mode=content&amp;search_text=Anthropogenic%20electromagnetic%20fields%20(EMF)%20influence%20the%20behaviour%20of%20bottom-dwelling%20marine%20species&amp;search_type=kws&amp;search_field=full_search
Google Scholar - https://scholar.google.com/scholar?hl=en&amp;as_sdt=0%2C22&amp;q=Anthropogenic+electromagnetic+fields+%28EMF%29+influence+the+behaviour+of+bottom-dwelling+marine+species&amp;btnG=</t>
  </si>
  <si>
    <t>Circulation and water properties in the landfast ice zone of the Alaskan Beaufort Sea</t>
  </si>
  <si>
    <t>Wizdom - https://www.wizdom.ai/publication/10.1016/J.CSR.2017.09.001/title/circulation_and_water_properties_in_the_landfast_ice_zone_of_the_alaskan_beaufort_sea
Dimensions - https://app.dimensions.ai/details/publication/pub.1091494745?search_mode=content&amp;search_text=Circulation%20and%20water%20properties%20in%20the%20landfast%20ice%20zone%20of%20the%20Alaskan%20Beaufort%20Sea&amp;search_type=kws&amp;search_field=full_search&amp;or_facet_year=2017
Google Scholar - https://scholar.google.com/scholar?hl=en&amp;as_sdt=0%2C22&amp;q=Circulation+and+water+properties+in+the+landfast+ice+zone+of+the+Alaskan+Beaufort+Sea&amp;btnG=</t>
  </si>
  <si>
    <t>Wizdom - https://www.wizdom.ai/publication/10.1016/J.RENENE.2008.11.015/title/ecological_and_economic_cost_benefit_analysis_of_offshore_wind_energy
Dimensions - https://app.dimensions.ai/details/publication/pub.1001269906?search_mode=content&amp;search_text=Ecological%20and%20economic%20cost-benefit%20analysis%20of%20offshore%20wind%20energy&amp;search_type=kws&amp;search_field=full_search&amp;or_facet_year=2009
Google Scholar - https://scholar.google.com/scholar?hl=en&amp;as_sdt=0%2C22&amp;q=Ecological+and+economic+cost-benefit+analysis+of+offshore+wind+energy&amp;btnG=</t>
  </si>
  <si>
    <t>Wizdom - https://www.wizdom.ai/publication/10.1002/MCF2.10116/title/environmental_and_structural_drivers_of_fish_distributions_among_petroleum_platforms_across_the_u_s_gulf_of_mexico
Dimensions - https://app.dimensions.ai/details/publication/pub.1127173044?search_mode=content&amp;search_text=Environmental%20and%20Structural%20Drivers%20of%20Fish%20Distributions%20among%20Petroleum%20Platforms%20across%20the%20US%20Gulf%20of%20Mexico&amp;search_type=kws&amp;search_field=full_search&amp;or_facet_year=2020
Google Scholar - https://scholar.google.com/scholar?hl=en&amp;as_sdt=0%2C22&amp;q=Environmental+and+Structural+Drivers+of+Fish+Distributions+among+Petroleum+Platforms+across+the+US+Gulf+of+Mexico&amp;btnG=</t>
  </si>
  <si>
    <t>Wizdom - https://www.wizdom.ai/publication/10.1016/J.DSR2.2017.04.012/title/environmental_drivers_of_benthic_fish_distribution_in_and_around_barrow_canyon_in_the_northeastern_chukchi_sea_and_western_beaufort_sea
Dimensions -  https://app.dimensions.ai/details/publication/pub.1085131548?search_mode=content&amp;search_text=Environmental%20drivers%20of%20benthic%20fish%20distribution%20in%20and%20around%20Barrow%20Canyon%20in%20the%20northeastern%20Chukchi%20Sea%20and%20western%20Beaufort%20Sea&amp;search_type=kws&amp;search_field=full_search&amp;or_facet_year=2018
Google Scholar - https://scholar.google.com/scholar?hl=en&amp;as_sdt=0%2C22&amp;q=Environmental+drivers+of+benthic+fish+distribution+in+and+around+Barrow+Canyon+in+the+northeastern+Chukchi+Sea+and+western+Beaufort+Sea&amp;btnG=</t>
  </si>
  <si>
    <t>Exploring movement patterns and changing distributions of baleen whales in the western North Atlantic using a decade of passive acoustic data</t>
  </si>
  <si>
    <t>Wizdom - https://www.wizdom.ai/publication/10.1111/GCB.15191/title/exploring_movement_patterns_and_changing_distributions_of_baleen_whales_in_the_western_north_atlantic_using_a_decade_of_passive_acoustic_data
Dimensions - https://app.dimensions.ai/details/publication/pub.1127869404?search_mode=content&amp;search_text=Exploring%20movement%20patterns%20and%20changing%20distributions%20of%20baleen%20whales%20in%20the%20western%20North%20Atlantic%20using%20a%20decade%20of%20passive%20acoustic%20data&amp;search_type=kws&amp;search_field=full_search
Google Scholar - https://scholar.google.com/scholar?hl=en&amp;as_sdt=0%2C22&amp;q=Exploring+movement+patterns+and+changing+distributions+of+baleen+whales+in+the+western+North+Atlantic+using+a+decade+of+passive+acoustic+data&amp;btnG=</t>
  </si>
  <si>
    <t>Krill diel vertical migration: A diagnostic for variability of wind forcing over the Beaufort and Chukchi Seas</t>
  </si>
  <si>
    <t>Wizdom - https://www.wizdom.ai/publication/10.1016/J.POCEAN.2020.102265/title/krill_diel_vertical_migration_a_diagnostic_for_variability_of_wind_forcing_over_the_beaufort_and_chukchi_seas
Dimensions - https://app.dimensions.ai/details/publication/pub.1124010152?search_mode=content&amp;search_text=Krill%20diel%20vertical%20migration%3A%20A%20diagnostic%20for%20variability%20of%20wind%20forcing%20over%20the%20Beaufort%20and%20Chukchi%20Seas&amp;search_type=kws&amp;search_field=full_search
Google Scholar - https://scholar.google.com/scholar?hl=en&amp;as_sdt=0%2C22&amp;q=Krill+diel+vertical+migration%3A+A+diagnostic+for+variability+of+wind+forcing+over+the+Beaufort+and+Chukchi+Seas&amp;btnG=</t>
  </si>
  <si>
    <t>Long-term passive acoustic recordings track the changing distribution of North Atlantic right whales (Eubalaena glacialis) from 2004 to 2014</t>
  </si>
  <si>
    <t>Wizdom - https://www.wizdom.ai/publication/10.1038/S41598-017-13359-3/title/long_term_passive_acoustic_recordings_track_the_changing_distribution_of_north_atlantic_right_whales_eubalaena_glacialis_from_2004_to_2014
Dimensions - https://app.dimensions.ai/details/publication/pub.1092199968?search_mode=content&amp;search_text=Long-term%20passive%20acoustic%20recordings%20track%20the%20changing%20distribution%20of%20North%20Atlantic%20right%20whales%20(Eubalaena%20glacialis)%20from%202004%20to%202014&amp;search_type=kws&amp;search_field=full_search&amp;or_facet_year=2017
Google Scholar - https://scholar.google.com/scholar?hl=en&amp;as_sdt=0%2C22&amp;q=Long-term+passive+acoustic+recordings+track+the+changing+distribution+of+North+Atlantic+right+whales+%28Eubalaena+glacialis%29+from+2004+to+2014&amp;btnG=</t>
  </si>
  <si>
    <t>Wizdom - https://www.wizdom.ai/publication/10.1017/S1466046612000464/title/research_articles_offshore_wind_turbine_visibility_and_visual_impact_threshold_distances
Dimensions - https://app.dimensions.ai/details/publication/pub.1054934915?search_mode=content&amp;search_text=Offshore%20Wind%20Turbine%20Visibility%20and%20Visual%20Impact%20Threshold%20Distances&amp;search_type=kws&amp;search_field=full_search&amp;or_facet_year=2013
Google Scholar - https://scholar.google.com/scholar?hl=en&amp;as_sdt=0%2C22&amp;q=Offshore+wind+turbine+visibility+and+visual+impact+threshold+distances&amp;btnG=</t>
  </si>
  <si>
    <t>Population estimates from aerial photographic surveys of naturally and variably marked bowhead whales</t>
  </si>
  <si>
    <t>Wizdom - https://www.wizdom.ai/publication/10.1007/S13253-009-0002-1/title/population_estimates_from_aerial_photographic_surveys_of_naturally_and_variably_marked_bowhead_whales
Dimensions - https://app.dimensions.ai/details/publication/pub.1004931809?search_mode=content&amp;search_text=Population%20estimates%20from%20aerial%20photographic%20surveys%20of%20naturally%20and%20variably%20marked%20bowhead%20whales&amp;search_type=kws&amp;search_field=full_search
Google Scholar - https://scholar.google.com/scholar?hl=en&amp;as_sdt=0%2C22&amp;q=Population+estimates+from+aerial+photographic+surveys+of+naturally+and+variably+marked+bowhead+whales&amp;btnG=</t>
  </si>
  <si>
    <t>Wizdom - https://www.wizdom.ai/publication/10.1051/JP4:20030447/title/three_decades_of_investigations_on_heavy_metals_in_coastal_sediments_north_arctic_alaska_a_synthesis
Dimensions - https://app.dimensions.ai/details/publication/pub.1056985191?search_mode=content&amp;search_text=Three%20decades%20of%20investigations%20on%20heavy%20metals%20in%C2%A0coastal%20sediments%2C%20North%20Arctic%20Alaska%3A%20A%20synthesis&amp;search_type=kws&amp;search_field=full_search&amp;or_facet_year=2003
Google Scholar - https://scholar.google.com/scholar?hl=en&amp;as_sdt=0%2C22&amp;q=Three+decades+of+investigations+on+heavy+metals+in+coastal+sediments%2C+north+Arctic+Alaska%3A+a+synthesis&amp;btnG=</t>
  </si>
  <si>
    <t>Google Scholar</t>
  </si>
  <si>
    <t>Wizdom - https://www.wizdom.ai/publication/10.1017/S0376892902000322/title/kelp_forest_ecosystems_biodiversity_stability_resilience_and_future
Dimensions - https://app.dimensions.ai/details/publication/pub.1054027805?search_mode=content
Google Scholar - https://scholar.google.com/scholar?hl=en&amp;as_sdt=0%2C20&amp;q=Kelp+forest+ecosystems%3A+biodiversity%2C+stability%2C+resilience+and+future&amp;btnG=</t>
  </si>
  <si>
    <t>Wizdom - https://www.wizdom.ai/publication/10.1146/ANNUREV.ECOLSYS.27.1.477/title/recruitment_and_the_local_dynamics_of_open_marine_populations
Dimensions - https://app.dimensions.ai/details/publication/pub.1032227799?search_mode=content&amp;search_text=Recruitment%20and%20the%20local%20dynamics%20of%20open%20marine%20populations&amp;search_type=kws&amp;search_field=full_search&amp;or_facet_year=1996
Google Scholar - https://scholar.google.com/scholar?hl=en&amp;as_sdt=0%2C20&amp;q=Recruitment+and+the+local+dynamics+of+open+marine+populations&amp;btnG=</t>
  </si>
  <si>
    <t>Wizdom - https://www.wizdom.ai/publication/10.1890/1051-0761(1998)8[S79:MRANBN]2.0.CO;2/title/marine_reserves_are_necessary_but_not_sufficient_for_marine_conservation
Dimensions - https://app.dimensions.ai/details/publication/pub.1010778076?search_mode=content&amp;search_text=Marine%20reserves%20are%20necessary%20but%20not%20sufficient%20for%20marine%20conservation&amp;search_type=kws&amp;search_field=full_search&amp;or_facet_year=1998
Google Scholar - https://scholar.google.com/scholar?hl=en&amp;as_sdt=0%2C20&amp;q=Marine+reserves+are+necessary+but+not+sufficient+for+marine+conservation&amp;btnG=</t>
  </si>
  <si>
    <t>Wizdom - https://www.wizdom.ai/publication/10.1016/S0048-9697(03)00141-4/title/indirect_effects_of_contaminants_in_aquatic_ecosystems
Dimensions - https://app.dimensions.ai/details/publication/pub.1042960952?search_mode=content&amp;search_text=Indirect%20effects%20of%20contaminants%20in%20aquatic%20ecosystems&amp;search_type=kws&amp;search_field=full_search&amp;or_facet_year=2003
Google Scholar - https://scholar.google.com/scholar?hl=en&amp;as_sdt=0%2C20&amp;q=Indirect+effects+of+contaminants+in+aquatic+ecosystems&amp;btnG=</t>
  </si>
  <si>
    <t>Wizdom - https://www.wizdom.ai/publication/10.1109/JOE.2002.808212/title/a_digital_acoustic_recording_tag_for_measuring_the_response_of_wild_marine_mammals_to_sound
Dimensions - https://app.dimensions.ai/details/publication/pub.1061292516?search_mode=content&amp;search_text=A%20digital%20acoustic%20recording%20tag%20for%20measuring%20the%20response%20of%20wild%20marine%20mammals%20to%20sound&amp;search_type=kws&amp;search_field=full_search&amp;or_facet_year=2003
Google Scholar - https://scholar.google.com/scholar?hl=en&amp;as_sdt=0%2C20&amp;q=A+digital+acoustic+recording+tag+for+measuring+the+response+of+wild+marine+mammals+to+sound&amp;btnG=</t>
  </si>
  <si>
    <t>Wizdom - https://www.wizdom.ai/publication/10.1016/S0377-0265(00)00049-X/title/model_evaluation_experiments_in_the_north_atlantic_basin_simulations_in_nonlinear_terrain_following_coordinates
Dimensions - https://app.dimensions.ai/details/publication/pub.1045371040?search_mode=content&amp;search_text=Model%20evaluation%20experiments%20in%20the%20North%20Atlantic%20Basin%3A%20simulations%20in%20nonlinear%20terrain-following%20coordinates&amp;search_type=kws&amp;search_field=full_search&amp;or_facet_year=2000
Google Scholar - https://scholar.google.com/scholar?hl=en&amp;as_sdt=0%2C20&amp;q=Model+evaluation+experiments+in+the+North+Atlantic+Basin%3A+simulations+in+nonlinear+terrain-following+coordinates&amp;btnG=</t>
  </si>
  <si>
    <t>Wizdom - https://www.wizdom.ai/publication/10.1029/97JC00738/title/two_circulation_regimes_of_the_wind_driven_arctic_ocean
Dimensions - https://app.dimensions.ai/details/publication/pub.1011766142?search_mode=content&amp;search_text=Two%20Circulation%20Regimes%20of%20the%20Wind-Driven%20Arctic%20Ocean&amp;search_type=kws&amp;search_field=full_search&amp;or_facet_year=1997
Google Scholar - https://scholar.google.com/scholar?hl=en&amp;as_sdt=0%2C20&amp;q=Two+Circulation+Regimes+of+the+Wind-Driven+Arctic+Ocean&amp;btnG=</t>
  </si>
  <si>
    <t xml:space="preserve">Wizdom - 
Dimensions - 
Google Scholar - </t>
  </si>
  <si>
    <t>Wizdom - https://www.wizdom.ai/publication/10.1890/07-1032.1/title/continuous_time_correlated_random_walk_model_for_animal_telemetry_data
Dimensions - https://app.dimensions.ai/details/publication/pub.1026819845?search_mode=content&amp;search_text=Continuous-time%20correlated%20random%20walk%20model%20for%20animal%20telemetry%20data&amp;search_type=kws&amp;search_field=full_search&amp;or_facet_year=2008
Google Scholar - https://scholar.google.com/scholar?hl=en&amp;as_sdt=0%2C20&amp;q=Continuous-time+correlated+random+walk+model+for+animal+telemetry+data&amp;btnG=</t>
  </si>
  <si>
    <t>Wizdom - https://www.wizdom.ai/publication/10.1016/S1353-2561(98)00029-2/title/oil_spill_modeling_towards_the_close_of_the_20th_century_overview_of_the_state_of_the_art
Dimensions - https://app.dimensions.ai/details/publication/pub.1041647552?search_mode=content&amp;search_text=Oil%20spill%20modeling%20towards%20the%20close%20of%20the%2020th%20century%3A%20overview%20of%20the%20state%20of%20the%20art&amp;search_type=kws&amp;search_field=full_search&amp;or_facet_year=1999
Google Scholar - https://scholar.google.com/scholar?hl=en&amp;as_sdt=0%2C20&amp;q=Oil+spill+modeling+towards+the+close+of+the+20th+century%3A+overview+of+the+state+of+the+art&amp;btnG=</t>
  </si>
  <si>
    <t>Wizdom - https://www.wizdom.ai/publication/10.1016/S0272-7714(03)00045-3/title/the_response_of_macrofauna_communities_and_shorebirds_to_macrophyte_wrack_subsidies_on_exposed_sandy_beaches_of_southern_california
Dimensions - https://app.dimensions.ai/details/publication/pub.1003369183?search_mode=content&amp;search_text=The%20response%20of%20macrofauna%20communities%20and%20shorebirds%20to%20macrophyte%20wrack%20subsidies%20on%20exposed%20sandy%20beaches%20of%20southern%20California&amp;search_type=kws&amp;search_field=full_search&amp;or_facet_year=2003
Google Scholar - https://scholar.google.com/scholar?hl=en&amp;as_sdt=0%2C20&amp;q=The+response+of+macrofauna+communities+and+shorebirds+to+macrophyte+wrack+subsidies+on+exposed+sandy+beaches+of+southern+California&amp;btnG=</t>
  </si>
  <si>
    <t>Wizdom - https://www.wizdom.ai/publication/10.1046/J.1365-2656.2003.00690.X/title/individual_variation_in_prey_selection_by_sea_otters_patterns_causes_and_implications
Dimensions - https://app.dimensions.ai/details/publication/pub.1004121953?search_mode=content&amp;search_text=Individual%20variation%20in%20prey%20selection%20by%20sea%20otters%3A%20patterns%2C%20causes%20and%20implications&amp;search_type=kws&amp;search_field=full_search&amp;or_facet_year=2003
Google Scholar - https://scholar.google.com/scholar?hl=en&amp;as_sdt=0%2C20&amp;q=Individual+variation+in+prey+selection+by+sea+otters%3A+patterns%2C+causes+and+implications&amp;btnG=</t>
  </si>
  <si>
    <t>Wizdom - https://www.wizdom.ai/publication/10.1016/J.POCEAN.2015.05.002/title/continued_increases_in_arctic_ocean_primary_production
Dimensions - https://app.dimensions.ai/details/publication/pub.1037372083?search_mode=content&amp;search_text=Continued%20increases%20in%20Arctic%20Ocean%20primary%20production&amp;search_type=kws&amp;search_field=full_search&amp;or_facet_year=2015&amp;or_facet_researcher=ur.013507174401.23
Google Scholar - https://scholar.google.com/scholar?hl=en&amp;as_sdt=0%2C20&amp;q=Continued+increases+in+Arctic+Ocean+primary+production&amp;btnG=</t>
  </si>
  <si>
    <t>Wizdom - https://www.wizdom.ai/publication/10.1890/1051-0761(2003)013[0090:CMATEI]2.0.CO;2/title/comparing_marine_and_terrestrial_ecosystems_implications_for_the_design_of_coastal_marine_reserves
Dimensions - https://app.dimensions.ai/details/publication/pub.1016549788?search_mode=content&amp;search_text=Comparing%20marine%20and%20terrestrial%20ecosystems%3A%20implications%20for%20the%20design%20of%20coastal%20marine%20reserves&amp;search_type=kws&amp;search_field=full_search&amp;or_facet_year=2003
Google Scholar - https://scholar.google.com/scholar?hl=en&amp;as_sdt=0%2C20&amp;q=Comparing+marine+and+terrestrial+ecosystems%3A+implications+for+the+design+of+coastal+marine+reserves&amp;btnG=</t>
  </si>
  <si>
    <t>Wizdom - https://www.wizdom.ai/publication/10.1046/J.1523-1739.2003.01599.X/title/ecological_effectiveness_conservation_goals_for_interactive_species
Dimensions - https://app.dimensions.ai/details/publication/pub.1014361532?search_mode=content&amp;search_text=Ecological%20effectiveness%3A%20conservation%20goals%20for%20interactive%20species&amp;search_type=kws&amp;search_field=full_search&amp;or_facet_year=2003
Google Scholar - https://scholar.google.com/scholar?hl=en&amp;as_sdt=0%2C20&amp;q=Ecological+effectiveness%3A+conservation+goals+for+interactive+species&amp;btnG=</t>
  </si>
  <si>
    <t>Wizdom - https://www.wizdom.ai/publication/10.1016/J.RENENE.2008.11.015/title/ecological_and_economic_cost_benefit_analysis_of_offshore_wind_energy
Dimensions - https://app.dimensions.ai/details/publication/pub.1001269906?search_mode=content&amp;search_text=Ecological%20and%20economic%20cost-benefit%20analysis%20of%20offshore%20wind%20energy&amp;search_type=kws&amp;search_field=full_search&amp;or_facet_year=2009
Google Scholar - https://scholar.google.com/scholar?hl=en&amp;as_sdt=0%2C20&amp;q=Ecological+and+economic+cost-benefit+analysis+of+offshore+wind+energy&amp;btnG=</t>
  </si>
  <si>
    <t>ContractID</t>
  </si>
  <si>
    <t>Linking habitat and benthic invertebrate species distributions in areas of potential renewable energy development</t>
  </si>
  <si>
    <t>Henkel SK, Goldfinger C</t>
  </si>
  <si>
    <t>Linking Habitat and Benthic Invertebrate Species Distributions in Areas of Potential Renewable Energy Development</t>
  </si>
  <si>
    <t>Oops field is not found: cited_by (selector: organic_results.0.inline_links.cited_by.total in node: {"serpapi_cite_link":"https://serpapi.com/search.json?engine=google_scholar_cite&amp;q=W3cNzcHG9osJ","related_pages_link":"https://scholar.google.com/scholar?q=related:W3cNzcHG9osJ:scholar.google.com/&amp;scioq=Linking+habitat+and+benthic+invertebrate+species+distributions+in+areas+of+potential+renewable+energy+development&amp;hl=en&amp;as_sdt=0,31","serpapi_related_pages_link":"https://serpapi.com/search.json?as_sdt=0%2C31&amp;engine=google_scholar&amp;hl=en&amp;q=related%3AW3cNzcHG9osJ%3Ascholar.google.com%2F","cached_page_link":"https://scholar.googleusercontent.com/scholar?q=cache:W3cNzcHG9osJ:scholar.google.com/+Linking+habitat+and+benthic+invertebrate+species+distributions+in+areas+of+potential+renewable+energy+development&amp;hl=en&amp;as_sdt=0,31"})</t>
  </si>
  <si>
    <t>SK Henkel, C Goldfinger - 2012 - ir.library.oregonstate.edu</t>
  </si>
  <si>
    <t>Seafloor and subsurface geology of gas hydrate exposure sites-northern Gulf of Mexico continental slope</t>
  </si>
  <si>
    <t>Roberts HH, Coleman JM, Hunt JL Jr, Shedd WW, Sassen R</t>
  </si>
  <si>
    <t>Seafloor and Subsurface Geology of Gas Hydrate Exposure SitesCNorthern Gulf of Mexico Continental Slope</t>
  </si>
  <si>
    <t>Oops field is not found: cited_by (selector: organic_results.0.inline_links.cited_by.total in node: {"serpapi_cite_link":"https://serpapi.com/search.json?engine=google_scholar_cite&amp;q=aRVgQo0E_OYJ","related_pages_link":"https://scholar.google.com/scholar?q=related:aRVgQo0E_OYJ:scholar.google.com/&amp;scioq=Seafloor+and+subsurface+geology+of+gas+hydrate+exposure+sites-northern+Gulf+of+Mexico+continental+slope&amp;hl=en&amp;as_sdt=0,39","serpapi_related_pages_link":"https://serpapi.com/search.json?as_sdt=0%2C39&amp;engine=google_scholar&amp;hl=en&amp;q=related%3AaRVgQo0E_OYJ%3Ascholar.google.com%2F","cached_page_link":"https://scholar.googleusercontent.com/scholar?q=cache:aRVgQo0E_OYJ:scholar.google.com/+Seafloor+and+subsurface+geology+of+gas+hydrate+exposure+sites-northern+Gulf+of+Mexico+continental+slope&amp;hl=en&amp;as_sdt=0,39"})</t>
  </si>
  <si>
    <t>H Roberts, JM Coleman, JM HuntÉ - AAPG Annual É, 2003 - searchanddiscovery.com</t>
  </si>
  <si>
    <t>Siku: A sea ice discrete element method model on a spherical earth</t>
  </si>
  <si>
    <t>Kulchitsky AV, Hutchings JK, Johnson J</t>
  </si>
  <si>
    <t>Siku: A Sea Ice Discrete Element Method Model on a Spherical Earth</t>
  </si>
  <si>
    <t>Oops field is not found: cited_by (selector: organic_results.0.inline_links.cited_by.total in node: {"serpapi_cite_link":"https://serpapi.com/search.json?engine=google_scholar_cite&amp;q=-5YULhX4_JAJ","related_pages_link":"https://scholar.google.com/scholar?q=related:-5YULhX4_JAJ:scholar.google.com/&amp;scioq=Siku:+A+sea+ice+discrete+element+method+model+on+a+spherical+earth&amp;hl=en&amp;as_sdt=0,5","serpapi_related_pages_link":"https://serpapi.com/search.json?as_sdt=0%2C5&amp;engine=google_scholar&amp;hl=en&amp;q=related%3A-5YULhX4_JAJ%3Ascholar.google.com%2F","versions":{"total":2,"link":"https://scholar.google.com/scholar?cluster=10447498005443811067&amp;hl=en&amp;as_sdt=0,5","cluster_id":"10447498005443811067","serpapi_scholar_link":"https://serpapi.com/search.json?as_sdt=0%2C5&amp;cluster=10447498005443811067&amp;engine=google_scholar&amp;hl=en"}})</t>
  </si>
  <si>
    <t>AV Kulchitsky, JK HutchingsÉ - AGU Fall Meeting É, 2014 - ui.adsabs.harvard.edu</t>
  </si>
  <si>
    <t>Are southern CaliforniaÕs changing coastal waters and nearshore biological communities becoming more susceptible to invasion by exotic seaweeds?</t>
  </si>
  <si>
    <t>Are Southern California's changing coastal waters and nearshore biological communities becoming more susceptible to invasion by exotic sea weeds?(Abstracts)</t>
  </si>
  <si>
    <t>Oops field is not found: cited_by (selector: organic_results.0.inline_links.cited_by.total in node: {"serpapi_cite_link":"https://serpapi.com/search.json?engine=google_scholar_cite&amp;q=U78d7Ye2EaIJ","related_pages_link":"https://scholar.google.com/scholar?q=related:U78d7Ye2EaIJ:scholar.google.com/&amp;scioq=Are+southern+California%E2%80%99s+changing+coastal+waters+and+nearshore+biological+communities+becoming+more+susceptible+to+invasion+by+exotic+seaweeds%3F&amp;hl=en&amp;as_sdt=0,5","serpapi_related_pages_link":"https://serpapi.com/search.json?as_sdt=0%2C5&amp;engine=google_scholar&amp;hl=en&amp;q=related%3AU78d7Ye2EaIJ%3Ascholar.google.com%2F"})</t>
  </si>
  <si>
    <t>SN Murray - Bulletin of the Southern California Academy of É, 2002 - go.gale.com</t>
  </si>
  <si>
    <t>River-shelf interactions during spring floods in the coastal Beaufort Sea</t>
  </si>
  <si>
    <t>Trefry JH, Trocine RP, Alkire MB, Rember RD, Savoie MA, Semmler CM</t>
  </si>
  <si>
    <t>River-Shelf Interactions During Spring Floods in the Coastal Beaufort Sea</t>
  </si>
  <si>
    <t>Oops field is not found: cited_by (selector: organic_results.0.inline_links.cited_by.total in node: {"serpapi_cite_link":"https://serpapi.com/search.json?engine=google_scholar_cite&amp;q=jSK9qMHJgXIJ","related_pages_link":"https://scholar.google.com/scholar?q=related:jSK9qMHJgXIJ:scholar.google.com/&amp;scioq=River-shelf+interactions+during+spring+floods+in+the+coastal+Beaufort+Sea&amp;hl=en&amp;as_sdt=0,5","serpapi_related_pages_link":"https://serpapi.com/search.json?as_sdt=0%2C5&amp;engine=google_scholar&amp;hl=en&amp;q=related%3AjSK9qMHJgXIJ%3Ascholar.google.com%2F","versions":{"total":2,"link":"https://scholar.google.com/scholar?cluster=8251097825916297869&amp;hl=en&amp;as_sdt=0,5","cluster_id":"8251097825916297869","serpapi_scholar_link":"https://serpapi.com/search.json?as_sdt=0%2C5&amp;cluster=8251097825916297869&amp;engine=google_scholar&amp;hl=en"}})</t>
  </si>
  <si>
    <t>JH Trefry, RP Trocine, MB AlkireÉ - AGU Fall Meeting É, 2006 - ui.adsabs.harvard.edu</t>
  </si>
  <si>
    <t>Bering-Chukchi-Beaufort stock of bowhead whales: 2006-2017 satellite telemetry results with some observations on stock substructure</t>
  </si>
  <si>
    <t>Quakenbush LT, Citta J, George JC, Heide-Jorgensen MP, Brower H, Harwood L, Adams B, Pokiak C, Pokiak J, Lea E</t>
  </si>
  <si>
    <t>Bering-Chukchi-Beaufort Stock of Bowhead Whales: 2006-2017 Satellite Telemetry Results with Some Observations on Stock Sub Structure</t>
  </si>
  <si>
    <t>Oops field is not found: cited_by (selector: organic_results.0.inline_links.cited_by.total in node: {"serpapi_cite_link":"https://serpapi.com/search.json?engine=google_scholar_cite&amp;q=QnVisuQdNIIJ","related_pages_link":"https://scholar.google.com/scholar?q=related:QnVisuQdNIIJ:scholar.google.com/&amp;scioq=Bering-Chukchi-Beaufort+stock+of+bowhead+whales:+2006-2017+satellite+telemetry+results+with+some+observations+on+stock+substructure&amp;hl=en&amp;as_sdt=0,33","serpapi_related_pages_link":"https://serpapi.com/search.json?as_sdt=0%2C33&amp;engine=google_scholar&amp;hl=en&amp;q=related%3AQnVisuQdNIIJ%3Ascholar.google.com%2F","cached_page_link":"https://scholar.googleusercontent.com/scholar?q=cache:QnVisuQdNIIJ:scholar.google.com/+Bering-Chukchi-Beaufort+stock+of+bowhead+whales:+2006-2017+satellite+telemetry+results+with+some+observations+on+stock+substructure&amp;hl=en&amp;as_sdt=0,33"})</t>
  </si>
  <si>
    <t>L Quakenbush, J Citta, JC GeorgeÉ - É . doc. submitted to Int É, 2018 - adfg.alaska.gov</t>
  </si>
  <si>
    <t>Predictive Habitat Modeling of Marine Bird Distributions to Inform Spatial Planning and Risk Assessment</t>
  </si>
  <si>
    <t>Winship AJ, Rankin RW, Kinlan BP, Caldow C</t>
  </si>
  <si>
    <t>Predictive habitat modelling of marine bird distributions to inform spatial planning and risk assessment</t>
  </si>
  <si>
    <t>Oops field is not found: cited_by (selector: organic_results.0.inline_links.cited_by.total in node: {"serpapi_cite_link":"https://serpapi.com/search.json?engine=google_scholar_cite&amp;q=kdPPLL4_RCoJ","related_pages_link":"https://scholar.google.com/scholar?q=related:kdPPLL4_RCoJ:scholar.google.com/&amp;scioq=Predictive+Habitat+Modeling+of+Marine+Bird+Distributions+to+Inform+Spatial+Planning+and+Risk+Assessment&amp;hl=en&amp;as_sdt=0,5","serpapi_related_pages_link":"https://serpapi.com/search.json?as_sdt=0%2C5&amp;engine=google_scholar&amp;hl=en&amp;q=related%3AkdPPLL4_RCoJ%3Ascholar.google.com%2F","cached_page_link":"https://scholar.googleusercontent.com/scholar?q=cache:kdPPLL4_RCoJ:scholar.google.com/+Predictive+Habitat+Modeling+of+Marine+Bird+Distributions+to+Inform+Spatial+Planning+and+Risk+Assessment&amp;hl=en&amp;as_sdt=0,5"})</t>
  </si>
  <si>
    <t>AJ Winship, RW Rankin, BP Kinlan, C Caldow - 2014 - researchrepository.murdoch.edu.au</t>
  </si>
  <si>
    <t>Beyond biogeography: large-scale patterns of distribution and abundance of intertidal marine algae along the US west coast</t>
  </si>
  <si>
    <t>Blanchette CA, Raimondi PT, Wilson M, Lohse D, Kendall A, Kusic KE, Livingston H, Maloney E, Williams M</t>
  </si>
  <si>
    <t>9 Beyond biogeography: large?scale patterns of distribution and abundance of intertidal marine algae along the us west coast</t>
  </si>
  <si>
    <t>Oops field is not found: cited_by (selector: organic_results.0.inline_links.cited_by.total in node: {"serpapi_cite_link":"https://serpapi.com/search.json?engine=google_scholar_cite&amp;q=xBUTdJ9G5c4J","related_pages_link":"https://scholar.google.com/scholar?q=related:xBUTdJ9G5c4J:scholar.google.com/&amp;scioq=Beyond+biogeography:+large-scale+patterns+of+distribution+and+abundance+of+intertidal+marine+algae+along+the+US+west+coast&amp;hl=en&amp;as_sdt=0,31","serpapi_related_pages_link":"https://serpapi.com/search.json?as_sdt=0%2C31&amp;engine=google_scholar&amp;hl=en&amp;q=related%3AxBUTdJ9G5c4J%3Ascholar.google.com%2F"})</t>
  </si>
  <si>
    <t>CA Blanchette, PT Raimondi, M WilsonÉ - Journal of É, 2003 - Wiley Online Library</t>
  </si>
  <si>
    <t>Increased concentrations of dissolved organic carbon during the spring floods in the Sagavanirktok, Kuparuk and Colville rivers in the Alaskan Arctic</t>
  </si>
  <si>
    <t>Increased Concentrations of Dissolved Organic Carbon During the Spring Floods in the Sagavanirktok, Kuparuk and Colville Rivers in the Alaskan Arctic</t>
  </si>
  <si>
    <t>Oops field is not found: cited_by (selector: organic_results.0.inline_links.cited_by.total in node: {"serpapi_cite_link":"https://serpapi.com/search.json?engine=google_scholar_cite&amp;q=9REMGU9bnwEJ","related_pages_link":"https://scholar.google.com/scholar?q=related:9REMGU9bnwEJ:scholar.google.com/&amp;scioq=Increased+concentrations+of+dissolved+organic+carbon+during+the+spring+floods+in+the+Sagavanirktok,+Kuparuk+and+Colville+rivers+in+the+Alaskan+Arctic&amp;hl=en&amp;as_sdt=0,8","serpapi_related_pages_link":"https://serpapi.com/search.json?as_sdt=0%2C8&amp;engine=google_scholar&amp;hl=en&amp;q=related%3A9REMGU9bnwEJ%3Ascholar.google.com%2F"})</t>
  </si>
  <si>
    <t>RD Rember, JH Trefry - AGU Fall Meeting Abstracts, 2003 - ui.adsabs.harvard.edu</t>
  </si>
  <si>
    <t>Alternative oil spill indicators for the Beaufort and Chukchi Seas OCS - fault tree approach</t>
  </si>
  <si>
    <t>Bercha FG</t>
  </si>
  <si>
    <t>Alternative Oil Spill Indicators for the Beaufort and Chukchi Seas OCS- Fault Tree Approach</t>
  </si>
  <si>
    <t>Oops field is not found: cited_by (selector: organic_results.0.inline_links.cited_by.total in node: {"serpapi_cite_link":"https://serpapi.com/search.json?engine=google_scholar_cite&amp;q=kK8j6Sct-w8J","related_pages_link":"https://scholar.google.com/scholar?q=related:kK8j6Sct-w8J:scholar.google.com/&amp;scioq=Alternative+oil+spill+indicators+for+the+Beaufort+and+Chukchi+Seas+OCS+-+fault+tree+approach&amp;hl=en&amp;as_sdt=0,33","serpapi_related_pages_link":"https://serpapi.com/search.json?as_sdt=0%2C33&amp;engine=google_scholar&amp;hl=en&amp;q=related%3AkK8j6Sct-w8J%3Ascholar.google.com%2F"})</t>
  </si>
  <si>
    <t>FG Bercha - OCS reports. US Minerals Management Service, 2001</t>
  </si>
  <si>
    <t>Initial work on a statistical approach to oil spill occurrence estimates for the Beaufort/Chukchi Sea OCS</t>
  </si>
  <si>
    <t>Eschenbach TG</t>
  </si>
  <si>
    <t>Initial Work on a Statistical Approach to Oil Spill Occurrence Estimates for the Beaufort/Chukchi Sea OCS</t>
  </si>
  <si>
    <t>Oops field is not found: cited_by (selector: organic_results.0.inline_links.cited_by.total in node: {"serpapi_cite_link":"https://serpapi.com/search.json?engine=google_scholar_cite&amp;q=1doPh-HR5NEJ","related_pages_link":"https://scholar.google.com/scholar?q=related:1doPh-HR5NEJ:scholar.google.com/&amp;scioq=Initial+work+on+a+statistical+approach+to+oil+spill+occurrence+estimates+for+the+Beaufort/Chukchi+Sea+OCS&amp;hl=en&amp;as_sdt=0,5","serpapi_related_pages_link":"https://serpapi.com/search.json?as_sdt=0%2C5&amp;engine=google_scholar&amp;hl=en&amp;q=related%3A1doPh-HR5NEJ%3Ascholar.google.com%2F"})</t>
  </si>
  <si>
    <t>T Eschenbach - OCS reports. US Minerals Management Service, 2001</t>
  </si>
  <si>
    <t>Long-term reef monitoring at the Flower Garden Banks: status, stasis and change</t>
  </si>
  <si>
    <t>Precht WF, Deslarzes KJP, Hickerson E, Schmahl GP, Sinclair J, Aronson RB</t>
  </si>
  <si>
    <t>Long-Term Reef Monitoring at the Flower Garden Banks: Status, Stasis and Change</t>
  </si>
  <si>
    <t>Oops field is not found: cited_by (selector: organic_results.0.inline_links.cited_by.total in node: {"serpapi_cite_link":"https://serpapi.com/search.json?engine=google_scholar_cite&amp;q=AID_XJsULHsJ","related_pages_link":"https://scholar.google.com/scholar?q=related:AID_XJsULHsJ:scholar.google.com/&amp;scioq=Long-term+reef+monitoring+at+the+Flower+Garden+Banks:+status,+stasis+and+change&amp;hl=en&amp;as_sdt=0,33","serpapi_related_pages_link":"https://serpapi.com/search.json?as_sdt=0%2C33&amp;engine=google_scholar&amp;hl=en&amp;q=related%3AAID_XJsULHsJ%3Ascholar.google.com%2F","versions":{"total":23,"link":"https://scholar.google.com/scholar?cluster=8875491623153139712&amp;hl=en&amp;as_sdt=0,33","cluster_id":"8875491623153139712","serpapi_scholar_link":"https://serpapi.com/search.json?as_sdt=0%2C33&amp;cluster=8875491623153139712&amp;engine=google_scholar&amp;hl=en"},"cached_page_link":"https://scholar.googleusercontent.com/scholar?q=cache:AID_XJsULHsJ:scholar.google.com/+Long-term+reef+monitoring+at+the+Flower+Garden+Banks:+status,+stasis+and+change&amp;hl=en&amp;as_sdt=0,33"})</t>
  </si>
  <si>
    <t>WF Precht, RB AronsonÉ - É Forum on the É, 2008 - tampabay.wateratlas.usf.edu</t>
  </si>
  <si>
    <t>The 2015 spring freshet and its effects on the Alaskan Beaufort Sea</t>
  </si>
  <si>
    <t>Kasper J, Trefry JH, Fox AL, Savoie M, Fox SL, Lawley G, Trocine RP, Shipton P</t>
  </si>
  <si>
    <t>The 2015 Spring Freshet and Its Effects on the Alaskan Beaufort Sea</t>
  </si>
  <si>
    <t>Oops field is not found: cited_by (selector: organic_results.0.inline_links.cited_by.total in node: {"serpapi_cite_link":"https://serpapi.com/search.json?engine=google_scholar_cite&amp;q=gcveAc6DE6sJ","related_pages_link":"https://scholar.google.com/scholar?q=related:gcveAc6DE6sJ:scholar.google.com/&amp;scioq=The+2015+spring+freshet+and+its+effects+on+the+Alaskan+Beaufort+Sea&amp;hl=en&amp;as_sdt=0,5","serpapi_related_pages_link":"https://serpapi.com/search.json?as_sdt=0%2C5&amp;engine=google_scholar&amp;hl=en&amp;q=related%3AgcveAc6DE6sJ%3Ascholar.google.com%2F","versions":{"total":2,"link":"https://scholar.google.com/scholar?cluster=12327341525861059457&amp;hl=en&amp;as_sdt=0,5","cluster_id":"12327341525861059457","serpapi_scholar_link":"https://serpapi.com/search.json?as_sdt=0%2C5&amp;cluster=12327341525861059457&amp;engine=google_scholar&amp;hl=en"}})</t>
  </si>
  <si>
    <t>J Kasper, JH Trefry, AL Fox, M SavoieÉ - American É, 2016 - ui.adsabs.harvard.edu</t>
  </si>
  <si>
    <t>Comparisons of macrophyte cover and community primary productivity on two southern California shores</t>
  </si>
  <si>
    <t>Bullard AM, Murray SN</t>
  </si>
  <si>
    <t>16 Comparisons of macrophyte cover and community primary productivity on two southern california shores</t>
  </si>
  <si>
    <t>Oops field is not found: cited_by (selector: organic_results.0.inline_links.cited_by.total in node: {"serpapi_cite_link":"https://serpapi.com/search.json?engine=google_scholar_cite&amp;q=ulIc3RzatqkJ","related_pages_link":"https://scholar.google.com/scholar?q=related:ulIc3RzatqkJ:scholar.google.com/&amp;scioq=Comparisons+of+macrophyte+cover+and+community+primary+productivity+on+two+southern+California+shores&amp;hl=en&amp;as_sdt=0,47","serpapi_related_pages_link":"https://serpapi.com/search.json?as_sdt=0%2C47&amp;engine=google_scholar&amp;hl=en&amp;q=related%3AulIc3RzatqkJ%3Ascholar.google.com%2F","versions":{"total":2,"link":"https://scholar.google.com/scholar?cluster=12229201655674720954&amp;hl=en&amp;as_sdt=0,47","cluster_id":"12229201655674720954","serpapi_scholar_link":"https://serpapi.com/search.json?as_sdt=0%2C47&amp;cluster=12229201655674720954&amp;engine=google_scholar&amp;hl=en"}})</t>
  </si>
  <si>
    <t>AM Bullard, SN Murray - Journal of Phycology, 2003 - Wiley Online Library</t>
  </si>
  <si>
    <t>Through the sea snow: the central role of videography in the deep Gulf wrecks mission</t>
  </si>
  <si>
    <t>Through the Sea Snow: The Central Role of Videography in the Deep Gulf Wrecks Mission</t>
  </si>
  <si>
    <t>Oops field is not found: cited_by (selector: organic_results.0.inline_links.cited_by.total in node: {"serpapi_cite_link":"https://serpapi.com/search.json?engine=google_scholar_cite&amp;q=aYjd6yCPCP0J","related_pages_link":"https://scholar.google.com/scholar?q=related:aYjd6yCPCP0J:scholar.google.com/&amp;scioq=Through+the+sea+snow:+the+central+role+of+videography+in+the+deep+Gulf+wrecks+mission&amp;hl=en&amp;as_sdt=0,5","serpapi_related_pages_link":"https://serpapi.com/search.json?as_sdt=0%2C5&amp;engine=google_scholar&amp;hl=en&amp;q=related%3AaYjd6yCPCP0J%3Ascholar.google.com%2F","versions":{"total":6,"link":"https://scholar.google.com/scholar?cluster=18232980462968342633&amp;hl=en&amp;as_sdt=0,5","cluster_id":"18232980462968342633","serpapi_scholar_link":"https://serpapi.com/search.json?as_sdt=0%2C5&amp;cluster=18232980462968342633&amp;engine=google_scholar&amp;hl=en"}})</t>
  </si>
  <si>
    <t>D Aig, K Haywood - International Journal of Historical Archaeology, 2008 - Springer</t>
  </si>
  <si>
    <t>River overflood and strudel scour potential - Smith Bay to Camden Bay, Alaskan Beaufort Sea</t>
  </si>
  <si>
    <t>Hearon G, Dickins D</t>
  </si>
  <si>
    <t>River Overflood and Strudel Scour Potential-Smith Bay to Camden Bay, Alaskan Beaufort Sea</t>
  </si>
  <si>
    <t>Oops field is not found: cited_by (selector: organic_results.0.inline_links.cited_by.total in node: {"serpapi_cite_link":"https://serpapi.com/search.json?engine=google_scholar_cite&amp;q=ZlFiYF-nUdwJ","related_pages_link":"https://scholar.google.com/scholar?q=related:ZlFiYF-nUdwJ:scholar.google.com/&amp;scioq=River+overflood+and+strudel+scour+potential+-+Smith+Bay+to+Camden+Bay,+Alaskan+Beaufort+Sea&amp;hl=en&amp;as_sdt=0,23","serpapi_related_pages_link":"https://serpapi.com/search.json?as_sdt=0%2C23&amp;engine=google_scholar&amp;hl=en&amp;q=related%3AZlFiYF-nUdwJ%3Ascholar.google.com%2F"})</t>
  </si>
  <si>
    <t>G Hearon, D Dickins - OTC Arctic Technology Conference, 2012 - onepetro.org</t>
  </si>
  <si>
    <t>ANIMIDA: hydrocarbon chemistry of sediments and biota in the nearshore Beaufort Sea</t>
  </si>
  <si>
    <t>ANIMIDA: Hydrocarbon Chemistry of Sediments and Biota in the Nearshore Beaufort Sea</t>
  </si>
  <si>
    <t>Oops field is not found: cited_by (selector: organic_results.0.inline_links.cited_by.total in node: {"serpapi_cite_link":"https://serpapi.com/search.json?engine=google_scholar_cite&amp;q=42zeDxrs-mMJ","related_pages_link":"https://scholar.google.com/scholar?q=related:42zeDxrs-mMJ:scholar.google.com/&amp;scioq=ANIMIDA:+hydrocarbon+chemistry+of+sediments+and+biota+in+the+nearshore+Beaufort+Sea&amp;hl=en&amp;as_sdt=0,5","serpapi_related_pages_link":"https://serpapi.com/search.json?as_sdt=0%2C5&amp;engine=google_scholar&amp;hl=en&amp;q=related%3A42zeDxrs-mMJ%3Ascholar.google.com%2F","versions":{"total":2,"link":"https://scholar.google.com/scholar?cluster=7204330150612069603&amp;hl=en&amp;as_sdt=0,5","cluster_id":"7204330150612069603","serpapi_scholar_link":"https://serpapi.com/search.json?as_sdt=0%2C5&amp;cluster=7204330150612069603&amp;engine=google_scholar&amp;hl=en"}})</t>
  </si>
  <si>
    <t>J Brown, P Boehm, L Cook - Report. Alaska Minerals Management Service, 2003</t>
  </si>
  <si>
    <t>The Minerals Management Service Arctic Nearshore Impact Monitoring in the Development Area (ANIMIDA) Program: introduction to a multi-year monitoring program in the nearshore Beaufort Sea</t>
  </si>
  <si>
    <t>Brown JS, Boehm PD</t>
  </si>
  <si>
    <t>The Minerals Management Service Arctic Nearshore Impact Monitoring in the Development Area(ANIMIDA) Program: Introduction to A Multi-year É</t>
  </si>
  <si>
    <t>Oops field is not found: cited_by (selector: organic_results.0.inline_links.cited_by.total in node: {"serpapi_cite_link":"https://serpapi.com/search.json?engine=google_scholar_cite&amp;q=EN6SgNmXnVUJ","related_pages_link":"https://scholar.google.com/scholar?q=related:EN6SgNmXnVUJ:scholar.google.com/&amp;scioq=The+Minerals+Management+Service+Arctic+Nearshore+Impact+Monitoring+in+the+Development+Area+(ANIMIDA)+Program:+Phase+I+of+a+multi-year+monitoring+program+in+the+nearshore+Beaufort+Sea&amp;hl=en&amp;as_sdt=0,44","serpapi_related_pages_link":"https://serpapi.com/search.json?as_sdt=0%2C44&amp;engine=google_scholar&amp;hl=en&amp;q=related%3AEN6SgNmXnVUJ%3Ascholar.google.com%2F","versions":{"total":2,"link":"https://scholar.google.com/scholar?cluster=6169254024988253712&amp;hl=en&amp;as_sdt=0,44","cluster_id":"6169254024988253712","serpapi_scholar_link":"https://serpapi.com/search.json?as_sdt=0%2C44&amp;cluster=6169254024988253712&amp;engine=google_scholar&amp;hl=en"}})</t>
  </si>
  <si>
    <t>J Brown, P Boehm - Report. Alaska Minerals Management Service, 2003</t>
  </si>
  <si>
    <t>An unusually persistent Arctic storm: role of stratospheric dynamics</t>
  </si>
  <si>
    <t>Toa W, Zhang J, Zhang X</t>
  </si>
  <si>
    <t>An Unusually Persistent Arctic Storm: Role of Stratospheric Dynamics</t>
  </si>
  <si>
    <t>Oops field is not found: cited_by (selector: organic_results.0.inline_links.cited_by.total in node: {"serpapi_cite_link":"https://serpapi.com/search.json?engine=google_scholar_cite&amp;q=0dU8gD7YxJMJ","related_pages_link":"https://scholar.google.com/scholar?q=related:0dU8gD7YxJMJ:scholar.google.com/&amp;scioq=An+unusually+persistent+Arctic+storm:+role+of+stratospheric+dynamics&amp;hl=en&amp;as_sdt=0,22","serpapi_related_pages_link":"https://serpapi.com/search.json?as_sdt=0%2C22&amp;engine=google_scholar&amp;hl=en&amp;q=related%3A0dU8gD7YxJMJ%3Ascholar.google.com%2F"})</t>
  </si>
  <si>
    <t>W Tao, J Zhang, X Zhang - AGU Fall Meeting Abstracts, 2012 - ui.adsabs.harvard.edu</t>
  </si>
  <si>
    <t>National Petroleum Reserve Alaska: Physical erivers limiting coastal estuaries macroinvertebrate abundance, biomass and absence of adult species</t>
  </si>
  <si>
    <t>Dasher D, Hartwell I, Blanchard A, Jewett S, Naidu S, Lomax T, Hoberg M</t>
  </si>
  <si>
    <t>National Petroleum Reserve Alaska: Physical Drivers Limiting Coastal Estuaries Macroinvertebrate Abundance, Biomass and Absence of Adult Species</t>
  </si>
  <si>
    <t>Oops field is not found: cited_by (selector: organic_results.0.inline_links.cited_by.total in node: {"serpapi_cite_link":"https://serpapi.com/search.json?engine=google_scholar_cite&amp;q=BabKS51j30AJ","related_pages_link":"https://scholar.google.com/scholar?q=related:BabKS51j30AJ:scholar.google.com/&amp;scioq=National+Petroleum+Reserve+Alaska:+Physical+erivers+limiting+coastal+estuaries+macroinvertebrate+abundance,+biomass+and+absence+of+adult+species&amp;hl=en&amp;as_sdt=0,5","serpapi_related_pages_link":"https://serpapi.com/search.json?as_sdt=0%2C5&amp;engine=google_scholar&amp;hl=en&amp;q=related%3ABabKS51j30AJ%3Ascholar.google.com%2F"})</t>
  </si>
  <si>
    <t>DH Dasher, I Hartwell, A Blanchard, S JewettÉ - 2018 Ocean Sciences É, 2018 - AGU</t>
  </si>
  <si>
    <t>Continuation of Arctic nearshore impact monitoring in development area (cANIMIDA): overview</t>
  </si>
  <si>
    <t>Durell G, Prentki RT</t>
  </si>
  <si>
    <t>Continuation of Arctic Nearshore Impact Monitoring in Development Area(cANIMIDA): Overview</t>
  </si>
  <si>
    <t>Oops field is not found: cited_by (selector: organic_results.0.inline_links.cited_by.total in node: {"serpapi_cite_link":"https://serpapi.com/search.json?engine=google_scholar_cite&amp;q=3Ya2SFZpqGgJ","related_pages_link":"https://scholar.google.com/scholar?q=related:3Ya2SFZpqGgJ:scholar.google.com/&amp;scioq=Continuation+of+Arctic+nearshore+impact+monitoring+in+development+area+(cANIMIDA):+overview&amp;hl=en&amp;as_sdt=0,5","serpapi_related_pages_link":"https://serpapi.com/search.json?as_sdt=0%2C5&amp;engine=google_scholar&amp;hl=en&amp;q=related%3A3Ya2SFZpqGgJ%3Ascholar.google.com%2F","versions":{"total":7,"link":"https://scholar.google.com/scholar?cluster=7541393395339921117&amp;hl=en&amp;as_sdt=0,5","cluster_id":"7541393395339921117","serpapi_scholar_link":"https://serpapi.com/search.json?as_sdt=0%2C5&amp;cluster=7541393395339921117&amp;engine=google_scholar&amp;hl=en"},"cached_page_link":"https://scholar.googleusercontent.com/scholar?q=cache:3Ya2SFZpqGgJ:scholar.google.com/+Continuation+of+Arctic+nearshore+impact+monitoring+in+development+area+(cANIMIDA):+overview&amp;hl=en&amp;as_sdt=0,5"})</t>
  </si>
  <si>
    <t>G Durell - Report. Alaska Minerals Management Service, 2005 - cybercemetery.unt.edu</t>
  </si>
  <si>
    <t>Radio frequency identification (RFID) tags for grizzly and polar bear research</t>
  </si>
  <si>
    <t>Shideler R, Quakenbush LT, York G</t>
  </si>
  <si>
    <t>Radio Frequency Identification Tags for Grizzly and Polar Bear Research</t>
  </si>
  <si>
    <t>Oops field is not found: cited_by (selector: organic_results.0.inline_links.cited_by.total in node: {"serpapi_cite_link":"https://serpapi.com/search.json?engine=google_scholar_cite&amp;q=yx1GUXrepjEJ","related_pages_link":"https://scholar.google.com/scholar?q=related:yx1GUXrepjEJ:scholar.google.com/&amp;scioq=Radio+frequency+identification+(RFID)+tags+for+grizzly+and+polar+bear+research&amp;hl=en&amp;as_sdt=0,5","serpapi_related_pages_link":"https://serpapi.com/search.json?as_sdt=0%2C5&amp;engine=google_scholar&amp;hl=en&amp;q=related%3Ayx1GUXrepjEJ%3Ascholar.google.com%2F","versions":{"total":5,"link":"https://scholar.google.com/scholar?cluster=3577791570923363787&amp;hl=en&amp;as_sdt=0,5","cluster_id":"3577791570923363787","serpapi_scholar_link":"https://serpapi.com/search.json?as_sdt=0%2C5&amp;cluster=3577791570923363787&amp;engine=google_scholar&amp;hl=en"},"cached_page_link":"https://scholar.googleusercontent.com/scholar?q=cache:yx1GUXrepjEJ:scholar.google.com/+Radio+frequency+identification+(RFID)+tags+for+grizzly+and+polar+bear+research&amp;hl=en&amp;as_sdt=0,5"})</t>
  </si>
  <si>
    <t>LT Quakenbush, RT Shideler, G York - 2009 - espis.boem.gov</t>
  </si>
  <si>
    <t>Gas hydrate deposits in a complex geologic setting, northern Gulf of Mexico slope</t>
  </si>
  <si>
    <t>Roberts HH, Coleman JM, Hunt JL, Shedd WW, Sassen R, Milkov A</t>
  </si>
  <si>
    <t>Gas Hydrate Deposits in a Complex Geologic Setting, Northern Gulf of Mexico Slope</t>
  </si>
  <si>
    <t>Oops field is not found: cited_by (selector: organic_results.0.inline_links.cited_by.total in node: {"serpapi_cite_link":"https://serpapi.com/search.json?engine=google_scholar_cite&amp;q=z-rcnsN1KTwJ","related_pages_link":"https://scholar.google.com/scholar?q=related:z-rcnsN1KTwJ:scholar.google.com/&amp;scioq=Gas+hydrate+deposits+in+a+complex+geologic+setting,+northern+Gulf+of+Mexico+slope&amp;hl=en&amp;as_sdt=0,47","serpapi_related_pages_link":"https://serpapi.com/search.json?as_sdt=0%2C47&amp;engine=google_scholar&amp;hl=en&amp;q=related%3Az-rcnsN1KTwJ%3Ascholar.google.com%2F","versions":{"total":2,"link":"https://scholar.google.com/scholar?cluster=4335125599365163727&amp;hl=en&amp;as_sdt=0,47","cluster_id":"4335125599365163727","serpapi_scholar_link":"https://serpapi.com/search.json?as_sdt=0%2C47&amp;cluster=4335125599365163727&amp;engine=google_scholar&amp;hl=en"}})</t>
  </si>
  <si>
    <t>HH Roberts, JM Coleman, JL Hunt, WW SheddÉ - 2002 - archives.datapages.com</t>
  </si>
  <si>
    <t>Proceedings of a workshop on hydrological modeling of freshwater discharge from AlaskaÕs Arctic coast</t>
  </si>
  <si>
    <t>Proceedings of a Workshop on Hydrological Modeling of Freshwater Discharge from Alaska's Arctic Coast</t>
  </si>
  <si>
    <t>Oops field is not found: cited_by (selector: organic_results.0.inline_links.cited_by.total in node: {"serpapi_cite_link":"https://serpapi.com/search.json?engine=google_scholar_cite&amp;q=dSIKqB4rEL4J","related_pages_link":"https://scholar.google.com/scholar?q=related:dSIKqB4rEL4J:scholar.google.com/&amp;scioq=Proceedings+of+a+workshop+on+hydrological+modeling+of+freshwater+discharge+from+Alaska%E2%80%99s+Arctic+coast&amp;hl=en&amp;as_sdt=0,5","serpapi_related_pages_link":"https://serpapi.com/search.json?as_sdt=0%2C5&amp;engine=google_scholar&amp;hl=en&amp;q=related%3AdSIKqB4rEL4J%3Ascholar.google.com%2F","versions":{"total":4,"link":"https://scholar.google.com/scholar?cluster=13695493877501928053&amp;hl=en&amp;as_sdt=0,5","cluster_id":"13695493877501928053","serpapi_scholar_link":"https://serpapi.com/search.json?as_sdt=0%2C5&amp;cluster=13695493877501928053&amp;engine=google_scholar&amp;hl=en"}})</t>
  </si>
  <si>
    <t>J Wang - 2006 - arlis.org</t>
  </si>
  <si>
    <t>ANIMIDA: partitioning of potential contaminants between dissolved and particulate phases</t>
  </si>
  <si>
    <t>Rember RD, Trefry JH, Trocine RP</t>
  </si>
  <si>
    <t>ANIMIDA: Partitioning of Potential Contaminants Between Dissolved and Participate Phases</t>
  </si>
  <si>
    <t>Oops field is not found: cited_by (selector: organic_results.0.inline_links.cited_by.total in node: {"serpapi_cite_link":"https://serpapi.com/search.json?engine=google_scholar_cite&amp;q=kNRhjOpMZLQJ","related_pages_link":"https://scholar.google.com/scholar?q=related:kNRhjOpMZLQJ:scholar.google.com/&amp;scioq=ANIMIDA:+partitioning+of+potential+contaminants+between+dissolved+and+particulate+phases&amp;hl=en&amp;as_sdt=0,5","serpapi_related_pages_link":"https://serpapi.com/search.json?as_sdt=0%2C5&amp;engine=google_scholar&amp;hl=en&amp;q=related%3AkNRhjOpMZLQJ%3Ascholar.google.com%2F","versions":{"total":2,"link":"https://scholar.google.com/scholar?cluster=12998598994759373968&amp;hl=en&amp;as_sdt=0,5","cluster_id":"12998598994759373968","serpapi_scholar_link":"https://serpapi.com/search.json?as_sdt=0%2C5&amp;cluster=12998598994759373968&amp;engine=google_scholar&amp;hl=en"}})</t>
  </si>
  <si>
    <t>RD Rember, JH Trefry, RP Trocine - Alaska OCS Region Ninth Information Transfer É, 2003</t>
  </si>
  <si>
    <t>Monitoring the impact of nearshore development and production in the Arctic Beaufort Sea, Alaska</t>
  </si>
  <si>
    <t>Durell G, Neff J, Brown JS, Trefry JH</t>
  </si>
  <si>
    <t>Monitoring the Impact of Nearshore Development and Production in the Arctic Beaufort Sea, Alaska.</t>
  </si>
  <si>
    <t>Oops field is not found: cited_by (selector: organic_results.0.inline_links.cited_by.total in node: {"serpapi_cite_link":"https://serpapi.com/search.json?engine=google_scholar_cite&amp;q=V9fQF1c3ShcJ","related_pages_link":"https://scholar.google.com/scholar?q=related:V9fQF1c3ShcJ:scholar.google.com/&amp;scioq=Monitoring+the+impact+of+nearshore+development+and+production+in+the+Arctic+Beaufort+Sea,+Alaska&amp;hl=en&amp;as_sdt=0,4","serpapi_related_pages_link":"https://serpapi.com/search.json?as_sdt=0%2C4&amp;engine=google_scholar&amp;hl=en&amp;q=related%3AV9fQF1c3ShcJ%3Ascholar.google.com%2F"})</t>
  </si>
  <si>
    <t>GS Durell, J Neff, J Brown, JA Trefry - SPE International Health, Safety É, 2006 - onepetro.org</t>
  </si>
  <si>
    <t>Quantifying spatial characteristics of the bowhead whale aerial survey project (BWASP) survey design</t>
  </si>
  <si>
    <t>Ferguson MC</t>
  </si>
  <si>
    <t>Quantifying spatial characteristics of the Bowhead Whale Aerial Survey Project (BWASP) survey design</t>
  </si>
  <si>
    <t>Oops field is not found: cited_by (selector: organic_results.0.inline_links.cited_by.total in node: {"serpapi_cite_link":"https://serpapi.com/search.json?engine=google_scholar_cite&amp;q=SjzI7FWvkL0J","cached_page_link":"https://scholar.googleusercontent.com/scholar?q=cache:SjzI7FWvkL0J:scholar.google.com/+Quantifying+spatial+characteristics+of+the+bowhead+whale+aerial+survey+project+(BWASP)+survey+design&amp;hl=en&amp;as_sdt=0,33"})</t>
  </si>
  <si>
    <t>MC Ferguson - J. Cetacean Res. Manage., 2012 - journal.iwc.int</t>
  </si>
  <si>
    <t>Welcome and conference objectives</t>
  </si>
  <si>
    <t>Boehlert G</t>
  </si>
  <si>
    <t>Welcome and Conference Objectives</t>
  </si>
  <si>
    <t>Oops field is not found: cited_by (selector: organic_results.0.inline_links.cited_by.total in node: {"serpapi_cite_link":"https://serpapi.com/search.json?engine=google_scholar_cite&amp;q=IyUx0XGra7IJ","related_pages_link":"https://scholar.google.com/scholar?q=related:IyUx0XGra7IJ:scholar.google.com/&amp;scioq=Welcome+and+conference+objectives&amp;hl=en&amp;as_sdt=0,5","serpapi_related_pages_link":"https://serpapi.com/search.json?as_sdt=0%2C5&amp;engine=google_scholar&amp;hl=en&amp;q=related%3AIyUx0XGra7IJ%3Ascholar.google.com%2F","cached_page_link":"https://scholar.googleusercontent.com/scholar?q=cache:IyUx0XGra7IJ:scholar.google.com/+Welcome+and+conference+objectives&amp;hl=en&amp;as_sdt=0,5"})</t>
  </si>
  <si>
    <t>G Boehlert - 2012 - ir.library.oregonstate.edu</t>
  </si>
  <si>
    <t>Foraging ecology of common ravens (Corvus corax) on AlaskaÕs coastal plain and its relationship to oil and gas development</t>
  </si>
  <si>
    <t>Backensto S, Powell AN</t>
  </si>
  <si>
    <t>Foraging ecology of common ravens(Corvus corax) on Alaska's coastal plain and its relationship to oil and gas development</t>
  </si>
  <si>
    <t>Oops field is not found: cited_by (selector: organic_results.0.inline_links.cited_by.total in node: {"serpapi_cite_link":"https://serpapi.com/search.json?engine=google_scholar_cite&amp;q=1lvvCtm94bcJ","related_pages_link":"https://scholar.google.com/scholar?q=related:1lvvCtm94bcJ:scholar.google.com/&amp;scioq=Foraging+ecology+of+common+ravens+(Corvus+corax)+on+Alaska%27s+Coastal+Plain+and+its+relationship+to+oil+and+gas+development&amp;hl=en&amp;as_sdt=0,5","serpapi_related_pages_link":"https://serpapi.com/search.json?as_sdt=0%2C5&amp;engine=google_scholar&amp;hl=en&amp;q=related%3A1lvvCtm94bcJ%3Ascholar.google.com%2F","versions":{"total":6,"link":"https://scholar.google.com/scholar?cluster=13250080318589721558&amp;hl=en&amp;as_sdt=0,5","cluster_id":"13250080318589721558","serpapi_scholar_link":"https://serpapi.com/search.json?as_sdt=0%2C5&amp;cluster=13250080318589721558&amp;engine=google_scholar&amp;hl=en"},"cached_page_link":"https://scholar.googleusercontent.com/scholar?q=cache:1lvvCtm94bcJ:scholar.google.com/+Foraging+ecology+of+common+ravens+(Corvus+corax)+on+Alaska%27s+Coastal+Plain+and+its+relationship+to+oil+and+gas+development&amp;hl=en&amp;as_sdt=0,5"})</t>
  </si>
  <si>
    <t>S Backensto, A Powell - Report. Alaska Minerals Management Service, 2005 - arlis.org</t>
  </si>
  <si>
    <t>Empirical relations characterize rig day rates: Part 2 examines the impact of oil prices and utilization on rig demand and day rates</t>
  </si>
  <si>
    <t>Empirical relations characterize rig day rate: Part 2 examines the impact of oil prices and utilization on rig demand and day rates</t>
  </si>
  <si>
    <t>Oops field is not found: cited_by (selector: organic_results.0.inline_links.cited_by.total in node: {"serpapi_cite_link":"https://serpapi.com/search.json?engine=google_scholar_cite&amp;q=39PBOAAtQTUJ","related_pages_link":"https://scholar.google.com/scholar?q=related:39PBOAAtQTUJ:scholar.google.com/&amp;scioq=Empirical+relations+characterize+rig+day+rates:+Part+2+examines+the+impact+of+oil+prices+and+utilization+on+rig+demand+and+day+rates&amp;hl=en&amp;as_sdt=0,5","serpapi_related_pages_link":"https://serpapi.com/search.json?as_sdt=0%2C5&amp;engine=google_scholar&amp;hl=en&amp;q=related%3A39PBOAAtQTUJ%3Ascholar.google.com%2F","cached_page_link":"https://scholar.googleusercontent.com/scholar?q=cache:39PBOAAtQTUJ:scholar.google.com/+Empirical+relations+characterize+rig+day+rates:+Part+2+examines+the+impact+of+oil+prices+and+utilization+on+rig+demand+and+day+rates&amp;hl=en&amp;as_sdt=0,5"})</t>
  </si>
  <si>
    <t>MJ KAISER, BF SNYDER - Offshore (Conroe, Tex.), 2012 - pascal-francis.inist.fr</t>
  </si>
  <si>
    <t>Proceedings of a workshop on small-scale sea-ice and ocean modeling (SIOM) in the nearshore Beaufort and Chukchi Seas</t>
  </si>
  <si>
    <t>Proceedings of a Workshop on Small-scale Sea-ice and Ocean Modeling (SIOM) in the Nearshore Beaufort and Chukchi Seas</t>
  </si>
  <si>
    <t>Oops field is not found: cited_by (selector: organic_results.0.inline_links.cited_by.total in node: {"serpapi_cite_link":"https://serpapi.com/search.json?engine=google_scholar_cite&amp;q=3fh2uuiglpIJ","related_pages_link":"https://scholar.google.com/scholar?q=related:3fh2uuiglpIJ:scholar.google.com/&amp;scioq=Proceedings+of+a+workshop+on+small-scale+sea-ice+and+ocean+modeling+(SIOM)+in+the+nearshore+Beaufort+and+Chukchi+Seas&amp;hl=en&amp;as_sdt=0,33","serpapi_related_pages_link":"https://serpapi.com/search.json?as_sdt=0%2C33&amp;engine=google_scholar&amp;hl=en&amp;q=related%3A3fh2uuiglpIJ%3Ascholar.google.com%2F"})</t>
  </si>
  <si>
    <t>J Wang - 2003 - Frontier Research System for Global É</t>
  </si>
  <si>
    <t>New call type produced by the north Pacific right whale, Eubalaena japonica</t>
  </si>
  <si>
    <t>Crance JL, Berchok CL, Clapham PJ</t>
  </si>
  <si>
    <t>New call type produced by the North Pacific right whale, Eubalaena japonica</t>
  </si>
  <si>
    <t>Oops field is not found: cited_by (selector: organic_results.0.inline_links.cited_by.total in node: {"serpapi_cite_link":"https://serpapi.com/search.json?engine=google_scholar_cite&amp;q=DIBn9HxISV4J","related_pages_link":"https://scholar.google.com/scholar?q=related:DIBn9HxISV4J:scholar.google.com/&amp;scioq=New+call+type+produced+by+the+north+Pacific+right+whale,+Eubalaena+japonica&amp;hl=en&amp;as_sdt=0,14","serpapi_related_pages_link":"https://serpapi.com/search.json?as_sdt=0%2C14&amp;engine=google_scholar&amp;hl=en&amp;q=related%3ADIBn9HxISV4J%3Ascholar.google.com%2F","versions":{"total":2,"link":"https://scholar.google.com/scholar?cluster=6794041214378672140&amp;hl=en&amp;as_sdt=0,14","cluster_id":"6794041214378672140","serpapi_scholar_link":"https://serpapi.com/search.json?as_sdt=0%2C14&amp;cluster=6794041214378672140&amp;engine=google_scholar&amp;hl=en"}})</t>
  </si>
  <si>
    <t>JL Crance, CL Berchok, PJ Clapham - The Journal of the É, 2011 - asa.scitation.org</t>
  </si>
  <si>
    <t>Siku DEM simulations of Beaufort Sea-ice fracture pattern</t>
  </si>
  <si>
    <t>Kulchitsky AV, Hutchings JK, Johnson JB, Velikhovskiy G</t>
  </si>
  <si>
    <t>Siku DEM Simulations of Beaufort Sea-Ice Fracture Pattern.</t>
  </si>
  <si>
    <t>Oops field is not found: cited_by (selector: organic_results.0.inline_links.cited_by.total in node: {"serpapi_cite_link":"https://serpapi.com/search.json?engine=google_scholar_cite&amp;q=VZbjHP0NGXIJ","related_pages_link":"https://scholar.google.com/scholar?q=related:VZbjHP0NGXIJ:scholar.google.com/&amp;scioq=Siku+DEM+simulations+of+Beaufort+Sea-ice+fracture+pattern&amp;hl=en&amp;as_sdt=0,5","serpapi_related_pages_link":"https://serpapi.com/search.json?as_sdt=0%2C5&amp;engine=google_scholar&amp;hl=en&amp;q=related%3AVZbjHP0NGXIJ%3Ascholar.google.com%2F","versions":{"total":2,"link":"https://scholar.google.com/scholar?cluster=8221617975504115285&amp;hl=en&amp;as_sdt=0,5","cluster_id":"8221617975504115285","serpapi_scholar_link":"https://serpapi.com/search.json?as_sdt=0%2C5&amp;cluster=8221617975504115285&amp;engine=google_scholar&amp;hl=en"}})</t>
  </si>
  <si>
    <t>AV Kulchitsky, JK HutchingsÉ - AGU Fall Meeting É, 2016 - ui.adsabs.harvard.edu</t>
  </si>
  <si>
    <t>The role of zooplankton in the distribution of hydrocarbons</t>
  </si>
  <si>
    <t>The Role of Zooplankton in the Distribution of Hydrocarbons</t>
  </si>
  <si>
    <t>Oops field is not found: cited_by (selector: organic_results.0.inline_links.cited_by.total in node: {"serpapi_cite_link":"https://serpapi.com/search.json?engine=google_scholar_cite&amp;q=EK2J9xY5C74J","related_pages_link":"https://scholar.google.com/scholar?q=related:EK2J9xY5C74J:scholar.google.com/&amp;scioq=The+role+of+zooplankton+in+the+distribution+of+hydrocarbons&amp;hl=en&amp;as_sdt=0,5","serpapi_related_pages_link":"https://serpapi.com/search.json?as_sdt=0%2C5&amp;engine=google_scholar&amp;hl=en&amp;q=related%3AEK2J9xY5C74J%3Ascholar.google.com%2F","versions":{"total":5,"link":"https://scholar.google.com/scholar?cluster=13694101862755183888&amp;hl=en&amp;as_sdt=0,5","cluster_id":"13694101862755183888","serpapi_scholar_link":"https://serpapi.com/search.json?as_sdt=0%2C5&amp;cluster=13694101862755183888&amp;engine=google_scholar&amp;hl=en"},"cached_page_link":"https://scholar.googleusercontent.com/scholar?q=cache:EK2J9xY5C74J:scholar.google.com/+The+role+of+zooplankton+in+the+distribution+of+hydrocarbons&amp;hl=en&amp;as_sdt=0,5"})</t>
  </si>
  <si>
    <t>TC Shirley, S Duesterloh - University of Alaska Coastal Marine É, 2000 - espis.boem.gov</t>
  </si>
  <si>
    <t>The MMS cANIMIDA Program: hydrocarbon chemistry of sediments in the nearshore Beaufort Sea</t>
  </si>
  <si>
    <t>Brown J, Boehm PD, Cook L, Trefry JH, Durell GS</t>
  </si>
  <si>
    <t>The MMS cANIMIDA Program: Hydrocarbon chemistry of sediments in the nearshore Beaufort Sea</t>
  </si>
  <si>
    <t>Oops field is not found: cited_by (selector: organic_results.0.inline_links.cited_by.total in node: {"serpapi_cite_link":"https://serpapi.com/search.json?engine=google_scholar_cite&amp;q=f_hHFCRLq4wJ","related_pages_link":"https://scholar.google.com/scholar?q=related:f_hHFCRLq4wJ:scholar.google.com/&amp;scioq=The+MMS+cANIMIDA+Program:+hydrocarbon+chemistry+of+sediments+in+the+nearshore+Beaufort+Sea&amp;hl=en&amp;as_sdt=0,5","serpapi_related_pages_link":"https://serpapi.com/search.json?as_sdt=0%2C5&amp;engine=google_scholar&amp;hl=en&amp;q=related%3Af_hHFCRLq4wJ%3Ascholar.google.com%2F","versions":{"total":6,"link":"https://scholar.google.com/scholar?cluster=10136278004658600063&amp;hl=en&amp;as_sdt=0,5","cluster_id":"10136278004658600063","serpapi_scholar_link":"https://serpapi.com/search.json?as_sdt=0%2C5&amp;cluster=10136278004658600063&amp;engine=google_scholar&amp;hl=en"},"cached_page_link":"https://scholar.googleusercontent.com/scholar?q=cache:f_hHFCRLq4wJ:scholar.google.com/+The+MMS+cANIMIDA+Program:+hydrocarbon+chemistry+of+sediments+in+the+nearshore+Beaufort+Sea&amp;hl=en&amp;as_sdt=0,5"})</t>
  </si>
  <si>
    <t>J Brown, P Boehm, L Cook, J Trefry, G Durell - MMS, 2005 - cybercemetery.unt.edu</t>
  </si>
  <si>
    <t>Poleward flow events around Pt. Conception, California: an analysis based on HF radar and moored time series</t>
  </si>
  <si>
    <t>Washburn L, Blanchette CA, Cudaback CN, Emery BM, Gotschalk C</t>
  </si>
  <si>
    <t>Poleward flow events around Pt. Conception, California: An analysis based on HF radar and moored time series</t>
  </si>
  <si>
    <t>Oops field is not found: cited_by (selector: organic_results.0.inline_links.cited_by.total in node: {"serpapi_cite_link":"https://serpapi.com/search.json?engine=google_scholar_cite&amp;q=yXs9EhR_sl4J","related_pages_link":"https://scholar.google.com/scholar?q=related:yXs9EhR_sl4J:scholar.google.com/&amp;scioq=Poleward+flow+events+around+Pt.+Conception,+California:+an+analysis+based+on+HF+radar+and+moored+time+series&amp;hl=en&amp;as_sdt=0,44","serpapi_related_pages_link":"https://serpapi.com/search.json?as_sdt=0%2C44&amp;engine=google_scholar&amp;hl=en&amp;q=related%3AyXs9EhR_sl4J%3Ascholar.google.com%2F"})</t>
  </si>
  <si>
    <t>L Washburn, CA BlanchetteÉ - AGU Fall Meeting É, 2004 - ui.adsabs.harvard.edu</t>
  </si>
  <si>
    <t>Declines in rocky reef fish populations: have different species responded similarly to environmental change</t>
  </si>
  <si>
    <t>Brooks AJ</t>
  </si>
  <si>
    <t>Declines in rocky reef fish populations: have different species responded similarly to environmental change?(Abstracts)</t>
  </si>
  <si>
    <t>Oops field is not found: cited_by (selector: organic_results.0.inline_links.cited_by.total in node: {"serpapi_cite_link":"https://serpapi.com/search.json?engine=google_scholar_cite&amp;q=Gfyoj3EH8QwJ","related_pages_link":"https://scholar.google.com/scholar?q=related:Gfyoj3EH8QwJ:scholar.google.com/&amp;scioq=Declines+in+rocky+reef+fish+populations:+have+different+species+responded+similarly+to+environmental+change&amp;hl=en&amp;as_sdt=0,5","serpapi_related_pages_link":"https://serpapi.com/search.json?as_sdt=0%2C5&amp;engine=google_scholar&amp;hl=en&amp;q=related%3AGfyoj3EH8QwJ%3Ascholar.google.com%2F"})</t>
  </si>
  <si>
    <t>A Brooks, R Schmitt, S Holbrook - Bulletin of the Southern California É, 2002 - go.gale.com</t>
  </si>
  <si>
    <t>Sustained observations of mesoscale and sub-mesoscale surface circulation off the U.S. west coast</t>
  </si>
  <si>
    <t>Paduan JD, Crawford G, Washburn L</t>
  </si>
  <si>
    <t>Sustained observations of mesoscale and sub-mesoscale surface circulation off the US West Coast</t>
  </si>
  <si>
    <t>Oops field is not found: cited_by (selector: organic_results.0.inline_links.cited_by.total in node: {"serpapi_cite_link":"https://serpapi.com/search.json?engine=google_scholar_cite&amp;q=D95uHEvQ32gJ","related_pages_link":"https://scholar.google.com/scholar?q=related:D95uHEvQ32gJ:scholar.google.com/&amp;scioq=Sustained+observations+of+mesoscale+and+sub-mesoscale+surface+circulation+off+the+U.S.+west+coast&amp;hl=en&amp;as_sdt=0,15","serpapi_related_pages_link":"https://serpapi.com/search.json?as_sdt=0%2C15&amp;engine=google_scholar&amp;hl=en&amp;q=related%3AD95uHEvQ32gJ%3Ascholar.google.com%2F","versions":{"total":11,"link":"https://scholar.google.com/scholar?cluster=7556987720769134095&amp;hl=en&amp;as_sdt=0,15","cluster_id":"7556987720769134095","serpapi_scholar_link":"https://serpapi.com/search.json?as_sdt=0%2C15&amp;cluster=7556987720769134095&amp;engine=google_scholar&amp;hl=en"}})</t>
  </si>
  <si>
    <t>SY Kim, EJ Terrill, BD Cornuelle, MA MolineÉ - 2012 Oceans É, 2012 - ieeexplore.ieee.org</t>
  </si>
  <si>
    <t>Right whale distribution in the Bering Sea revisited: a fresh look</t>
  </si>
  <si>
    <t>Crance JL, Berchok CL, Clapham PJ, Lammers M, Au WWL, Mellinger DK, Nieukirk S</t>
  </si>
  <si>
    <t>Right whale distribution in the Bering Sea revisited: A fresh look.</t>
  </si>
  <si>
    <t>Oops field is not found: cited_by (selector: organic_results.0.inline_links.cited_by.total in node: {"serpapi_cite_link":"https://serpapi.com/search.json?engine=google_scholar_cite&amp;q=QKLOxe5MuPIJ","related_pages_link":"https://scholar.google.com/scholar?q=related:QKLOxe5MuPIJ:scholar.google.com/&amp;scioq=Right+whale+distribution+in+the+Bering+Sea+revisited:+a+fresh+look&amp;hl=en&amp;as_sdt=0,34","serpapi_related_pages_link":"https://serpapi.com/search.json?as_sdt=0%2C34&amp;engine=google_scholar&amp;hl=en&amp;q=related%3AQKLOxe5MuPIJ%3Ascholar.google.com%2F","versions":{"total":2,"link":"https://scholar.google.com/scholar?cluster=17489813741297902144&amp;hl=en&amp;as_sdt=0,34","cluster_id":"17489813741297902144","serpapi_scholar_link":"https://serpapi.com/search.json?as_sdt=0%2C34&amp;cluster=17489813741297902144&amp;engine=google_scholar&amp;hl=en"}})</t>
  </si>
  <si>
    <t>J Crance, C Berchok, P ClaphamÉ - The Journal of the É, 2010 - asa.scitation.org</t>
  </si>
  <si>
    <t>Risk assessment initiatives in the U.S. Beaufort Sea</t>
  </si>
  <si>
    <t>Johnson WR, Paluszkiewicz T</t>
  </si>
  <si>
    <t>Risk assessment initiatives in the US Beaufort Sea</t>
  </si>
  <si>
    <t>Oops field is not found: cited_by (selector: organic_results.0.inline_links.cited_by.total in node: {"serpapi_cite_link":"https://serpapi.com/search.json?engine=google_scholar_cite&amp;q=B1SrfhjKfLgJ","related_pages_link":"https://scholar.google.com/scholar?q=related:B1SrfhjKfLgJ:scholar.google.com/&amp;scioq=Risk+assessment+initiatives+in+the+U.S.+Beaufort+Sea&amp;hl=en&amp;as_sdt=0,38","serpapi_related_pages_link":"https://serpapi.com/search.json?as_sdt=0%2C38&amp;engine=google_scholar&amp;hl=en&amp;q=related%3AB1SrfhjKfLgJ%3Ascholar.google.com%2F","versions":{"total":2,"link":"https://scholar.google.com/scholar?cluster=13293722406644044807&amp;hl=en&amp;as_sdt=0,38","cluster_id":"13293722406644044807","serpapi_scholar_link":"https://serpapi.com/search.json?as_sdt=0%2C38&amp;cluster=13293722406644044807&amp;engine=google_scholar&amp;hl=en"},"cached_page_link":"https://scholar.googleusercontent.com/scholar?q=cache:B1SrfhjKfLgJ:scholar.google.com/+Risk+assessment+initiatives+in+the+U.S.+Beaufort+Sea&amp;hl=en&amp;as_sdt=0,38"})</t>
  </si>
  <si>
    <t>WR Johnson, T Paluszkiewicz - 1992 - inis.iaea.org</t>
  </si>
  <si>
    <t>Detailed circulation and stratification features from an arctic observing system</t>
  </si>
  <si>
    <t>Winsor P, Weingartner TJ, Statscewich H, Potter R</t>
  </si>
  <si>
    <t>Detailed circulation and stratification features from an Arctic observing system</t>
  </si>
  <si>
    <t>Oops field is not found: cited_by (selector: organic_results.0.inline_links.cited_by.total in node: {"serpapi_cite_link":"https://serpapi.com/search.json?engine=google_scholar_cite&amp;q=WUJcG6sIq6QJ","related_pages_link":"https://scholar.google.com/scholar?q=related:WUJcG6sIq6QJ:scholar.google.com/&amp;scioq=Detailed+circulation+and+stratification+features+from+an+arctic+observing+system&amp;hl=en&amp;as_sdt=0,33","serpapi_related_pages_link":"https://serpapi.com/search.json?as_sdt=0%2C33&amp;engine=google_scholar&amp;hl=en&amp;q=related%3AWUJcG6sIq6QJ%3Ascholar.google.com%2F","versions":{"total":2,"link":"https://scholar.google.com/scholar?cluster=11865587174229164633&amp;hl=en&amp;as_sdt=0,33","cluster_id":"11865587174229164633","serpapi_scholar_link":"https://serpapi.com/search.json?as_sdt=0%2C33&amp;cluster=11865587174229164633&amp;engine=google_scholar&amp;hl=en"}})</t>
  </si>
  <si>
    <t>P Winsor, TJ Weingartner, H StatscewichÉ - 2012 Oceans É, 2012 - ieeexplore.ieee.org</t>
  </si>
  <si>
    <t>Modeling the effect of fishery attributes on participation rates and angler welfare: the Kenai Peninsula marine sport fishery</t>
  </si>
  <si>
    <t>Oops field is not found: cited_by (selector: organic_results.0.inline_links.cited_by.total in node: {"serpapi_cite_link":"https://serpapi.com/search.json?engine=google_scholar_cite&amp;q=NTxNVMkbO6YJ","related_pages_link":"https://scholar.google.com/scholar?q=related:NTxNVMkbO6YJ:scholar.google.com/&amp;scioq=Modeling+the+effect+of+fishery+attributes+on+participation+rates+and+angler+welfare:+the+Kenai+Peninsula+marine+sport+fishery&amp;hl=en&amp;as_sdt=0,23","serpapi_related_pages_link":"https://serpapi.com/search.json?as_sdt=0%2C23&amp;engine=google_scholar&amp;hl=en&amp;q=related%3ANTxNVMkbO6YJ%3Ascholar.google.com%2F","versions":{"total":7,"link":"https://scholar.google.com/scholar?cluster=11978198185438690357&amp;hl=en&amp;as_sdt=0,23","cluster_id":"11978198185438690357","serpapi_scholar_link":"https://serpapi.com/search.json?as_sdt=0%2C23&amp;cluster=11978198185438690357&amp;engine=google_scholar&amp;hl=en"},"cached_page_link":"https://scholar.googleusercontent.com/scholar?q=cache:NTxNVMkbO6YJ:scholar.google.com/+Modeling+the+effect+of+fishery+attributes+on+participation+rates+and+angler+welfare:+the+Kenai+Peninsula+marine+sport+fishery&amp;hl=en&amp;as_sdt=0,23"})</t>
  </si>
  <si>
    <t>ST Lee, M Herrmann, KR CriddleÉ - É Institute Study Paper, 2001 - digitalcommons.usu.edu</t>
  </si>
  <si>
    <t>Study tabulates idle Gulf of Mexico structures</t>
  </si>
  <si>
    <t>Kaiser, Mark J.; MESYANZHINOV, Dmitry V.</t>
  </si>
  <si>
    <t>Oops field is not found: cited_by (selector: organic_results.0.inline_links.cited_by.total in node: {"serpapi_cite_link":"https://serpapi.com/search.json?engine=google_scholar_cite&amp;q=2Nyo52shruYJ","related_pages_link":"https://scholar.google.com/scholar?q=related:2Nyo52shruYJ:scholar.google.com/&amp;scioq=Study+tabulates+idle+Gulf+of+Mexico+structures&amp;hl=en&amp;as_sdt=0,5","serpapi_related_pages_link":"https://serpapi.com/search.json?as_sdt=0%2C5&amp;engine=google_scholar&amp;hl=en&amp;q=related%3A2Nyo52shruYJ%3Ascholar.google.com%2F","versions":{"total":2,"link":"https://scholar.google.com/scholar?cluster=16622260022002900184&amp;hl=en&amp;as_sdt=0,5","cluster_id":"16622260022002900184","serpapi_scholar_link":"https://serpapi.com/search.json?as_sdt=0%2C5&amp;cluster=16622260022002900184&amp;engine=google_scholar&amp;hl=en"},"cached_page_link":"https://scholar.googleusercontent.com/scholar?q=cache:2Nyo52shruYJ:scholar.google.com/+Study+tabulates+idle+Gulf+of+Mexico+structures&amp;hl=en&amp;as_sdt=0,5"})</t>
  </si>
  <si>
    <t>MJ Kaiser, DV MESYANZHINOV - Oil &amp; gas journal, 2005 - pascal-francis.inist.fr</t>
  </si>
  <si>
    <t>Models predict cost savings of Louisiana program</t>
  </si>
  <si>
    <t>Oops field is not found: cited_by (selector: organic_results.0.inline_links.cited_by.total in node: {"serpapi_cite_link":"https://serpapi.com/search.json?engine=google_scholar_cite&amp;q=AHFVlS9fQzwJ","related_pages_link":"https://scholar.google.com/scholar?q=related:AHFVlS9fQzwJ:scholar.google.com/&amp;scioq=Models+predict+cost+savings+of+Louisiana+program&amp;hl=en&amp;as_sdt=0,31","serpapi_related_pages_link":"https://serpapi.com/search.json?as_sdt=0%2C31&amp;engine=google_scholar&amp;hl=en&amp;q=related%3AAHFVlS9fQzwJ%3Ascholar.google.com%2F","versions":{"total":2,"link":"https://scholar.google.com/scholar?cluster=4342419123688796416&amp;hl=en&amp;as_sdt=0,31","cluster_id":"4342419123688796416","serpapi_scholar_link":"https://serpapi.com/search.json?as_sdt=0%2C31&amp;cluster=4342419123688796416&amp;engine=google_scholar&amp;hl=en"},"cached_page_link":"https://scholar.googleusercontent.com/scholar?q=cache:AHFVlS9fQzwJ:scholar.google.com/+Models+predict+cost+savings+of+Louisiana+program&amp;hl=en&amp;as_sdt=0,31"})</t>
  </si>
  <si>
    <t>MJ Kaiser - Oil &amp; gas journal, 2005 - pascal-francis.inist.fr</t>
  </si>
  <si>
    <t>Value of production losses tallied for 2004-05 storms</t>
  </si>
  <si>
    <t>Kaiser, Mark J.; Dismukes, David E.; Yu, Yunke</t>
  </si>
  <si>
    <t>Oops field is not found: cited_by (selector: organic_results.0.inline_links.cited_by.total in node: {"serpapi_cite_link":"https://serpapi.com/search.json?engine=google_scholar_cite&amp;q=NkYtkeRM3z0J","related_pages_link":"https://scholar.google.com/scholar?q=related:NkYtkeRM3z0J:scholar.google.com/&amp;scioq=Value+of+production+losses+tallied+for+2004-05+storms&amp;hl=en&amp;as_sdt=0,14","serpapi_related_pages_link":"https://serpapi.com/search.json?as_sdt=0%2C14&amp;engine=google_scholar&amp;hl=en&amp;q=related%3ANkYtkeRM3z0J%3Ascholar.google.com%2F","versions":{"total":2,"link":"https://scholar.google.com/scholar?cluster=4458366700691998262&amp;hl=en&amp;as_sdt=0,14","cluster_id":"4458366700691998262","serpapi_scholar_link":"https://serpapi.com/search.json?as_sdt=0%2C14&amp;cluster=4458366700691998262&amp;engine=google_scholar&amp;hl=en"},"cached_page_link":"https://scholar.googleusercontent.com/scholar?q=cache:NkYtkeRM3z0J:scholar.google.com/+Value+of+production+losses+tallied+for+2004-05+storms&amp;hl=en&amp;as_sdt=0,14"})</t>
  </si>
  <si>
    <t>MJ Kaiser, DE Dismukes, Y Yu - Oil &amp; gas journal, 2008 - pascal-francis.inist.fr</t>
  </si>
  <si>
    <t>Kite evaluation helps model lost Gulf of Mexico output</t>
  </si>
  <si>
    <t>Kaiser, Mark J.; Yu, Yunke; Jablonowski, Christopher J.</t>
  </si>
  <si>
    <t>Oops field is not found: cited_by (selector: organic_results.0.inline_links.cited_by.total in node: {"serpapi_cite_link":"https://serpapi.com/search.json?engine=google_scholar_cite&amp;q=tn9T8qC34hMJ","related_pages_link":"https://scholar.google.com/scholar?q=related:tn9T8qC34hMJ:scholar.google.com/&amp;scioq=Kite+evaluation+helps+model+lost+Gulf+of+Mexico+output&amp;hl=en&amp;as_sdt=0,44","serpapi_related_pages_link":"https://serpapi.com/search.json?as_sdt=0%2C44&amp;engine=google_scholar&amp;hl=en&amp;q=related%3Atn9T8qC34hMJ%3Ascholar.google.com%2F","versions":{"total":3,"link":"https://scholar.google.com/scholar?cluster=1432909533345447862&amp;hl=en&amp;as_sdt=0,44","cluster_id":"1432909533345447862","serpapi_scholar_link":"https://serpapi.com/search.json?as_sdt=0%2C44&amp;cluster=1432909533345447862&amp;engine=google_scholar&amp;hl=en"},"cached_page_link":"https://scholar.googleusercontent.com/scholar?q=cache:tn9T8qC34hMJ:scholar.google.com/+Kite+evaluation+helps+model+lost+Gulf+of+Mexico+output&amp;hl=en&amp;as_sdt=0,44"})</t>
  </si>
  <si>
    <t>MJ Kaiser, Y Yu, CJ Jablonowski - Oil &amp; gas journal, 2008 - pascal-francis.inist.fr</t>
  </si>
  <si>
    <t>Model framework can aid decision on redevelopment</t>
  </si>
  <si>
    <t>Oops field is not found: cited_by (selector: organic_results.0.inline_links.cited_by.total in node: {"serpapi_cite_link":"https://serpapi.com/search.json?engine=google_scholar_cite&amp;q=Elkb9MxFry4J","related_pages_link":"https://scholar.google.com/scholar?q=related:Elkb9MxFry4J:scholar.google.com/&amp;scioq=Model+framework+can+aid+decision+on+redevelopment&amp;hl=en&amp;as_sdt=0,10","serpapi_related_pages_link":"https://serpapi.com/search.json?as_sdt=0%2C10&amp;engine=google_scholar&amp;hl=en&amp;q=related%3AElkb9MxFry4J%3Ascholar.google.com%2F","versions":{"total":2,"link":"https://scholar.google.com/scholar?cluster=3363984193240127762&amp;hl=en&amp;as_sdt=0,10","cluster_id":"3363984193240127762","serpapi_scholar_link":"https://serpapi.com/search.json?as_sdt=0%2C10&amp;cluster=3363984193240127762&amp;engine=google_scholar&amp;hl=en"},"cached_page_link":"https://scholar.googleusercontent.com/scholar?q=cache:Elkb9MxFry4J:scholar.google.com/+Model+framework+can+aid+decision+on+redevelopment&amp;hl=en&amp;as_sdt=0,10"})</t>
  </si>
  <si>
    <t>A coupled ice-ocean model in the pan Arctic and North Atlantic Ocean: simulations of seasonal cycle</t>
  </si>
  <si>
    <t>Wang J, Ikeda M, Saucier F</t>
  </si>
  <si>
    <t>Oops field is not found: cited_by (selector: organic_results.0.inline_links.cited_by.total in node: {"serpapi_cite_link":"https://serpapi.com/search.json?engine=google_scholar_cite&amp;q=rjsfXxyvxecJ","related_pages_link":"https://scholar.google.com/scholar?q=related:rjsfXxyvxecJ:scholar.google.com/&amp;scioq=A+coupled+ice-ocean+model+in+the+pan+Arctic+and+North+Atlantic+Ocean:+simulations+of+seasonal+cycle&amp;hl=en&amp;as_sdt=0,33","serpapi_related_pages_link":"https://serpapi.com/search.json?as_sdt=0%2C33&amp;engine=google_scholar&amp;hl=en&amp;q=related%3ArjsfXxyvxecJ%3Ascholar.google.com%2F","cached_page_link":"https://scholar.googleusercontent.com/scholar?q=cache:rjsfXxyvxecJ:scholar.google.com/+A+coupled+ice-ocean+model+in+the+pan+Arctic+and+North+Atlantic+Ocean:+simulations+of+seasonal+cycle&amp;hl=en&amp;as_sdt=0,33"})</t>
  </si>
  <si>
    <t>J Wang, AK Fairbanks, M IkedaÉ - Seventh Conference on É, 2003 - ams.confex.com</t>
  </si>
  <si>
    <t>Empirical weathering properties of oil in snow and ice</t>
  </si>
  <si>
    <t>Buist IA, Belore R, Hackenberg D, Devitis D, Dickins D, Hollebone B, Wang Z, Prentki RT</t>
  </si>
  <si>
    <t>Oops field is not found: cited_by (selector: organic_results.0.inline_links.cited_by.total in node: {"serpapi_cite_link":"https://serpapi.com/search.json?engine=google_scholar_cite&amp;q=ZX0nwaDnRJAJ","related_pages_link":"https://scholar.google.com/scholar?q=related:ZX0nwaDnRJAJ:scholar.google.com/&amp;scioq=Empirical+weathering+properties+of+oil+in+snow+and+ice&amp;hl=en&amp;as_sdt=0,44","serpapi_related_pages_link":"https://serpapi.com/search.json?as_sdt=0%2C44&amp;engine=google_scholar&amp;hl=en&amp;q=related%3AZX0nwaDnRJAJ%3Ascholar.google.com%2F","versions":{"total":6,"link":"https://scholar.google.com/scholar?cluster=10395688517499321701&amp;hl=en&amp;as_sdt=0,44","cluster_id":"10395688517499321701","serpapi_scholar_link":"https://serpapi.com/search.json?as_sdt=0%2C44&amp;cluster=10395688517499321701&amp;engine=google_scholar&amp;hl=en"},"cached_page_link":"https://scholar.googleusercontent.com/scholar?q=cache:ZX0nwaDnRJAJ:scholar.google.com/+Empirical+weathering+properties+of+oil+in+snow+and+ice&amp;hl=en&amp;as_sdt=0,44"})</t>
  </si>
  <si>
    <t>I Buist, R Belore, DHD Devitis, D Dickins, B HolleboneÉ - MMS, 2005 - espis.boem.gov</t>
  </si>
  <si>
    <t>Integrated biomonitoring and bioaccumulation of anthropogenic compounds in biota of the cANIMIDA study area</t>
  </si>
  <si>
    <t>Neff JM</t>
  </si>
  <si>
    <t>Oops field is not found: cited_by (selector: organic_results.0.inline_links.cited_by.total in node: {"serpapi_cite_link":"https://serpapi.com/search.json?engine=google_scholar_cite&amp;q=3NfNlKsUHloJ","related_pages_link":"https://scholar.google.com/scholar?q=related:3NfNlKsUHloJ:scholar.google.com/&amp;scioq=cANIMIDA:+integrated+biomonitoring+and+bioaccumulation+of+petroleum+hydrocarbons+in+marine+animals+from+the+cANIMIDA+study+area&amp;hl=en&amp;as_sdt=0,31","serpapi_related_pages_link":"https://serpapi.com/search.json?as_sdt=0%2C31&amp;engine=google_scholar&amp;hl=en&amp;q=related%3A3NfNlKsUHloJ%3Ascholar.google.com%2F","versions":{"total":7,"link":"https://scholar.google.com/scholar?cluster=6493650439883315164&amp;hl=en&amp;as_sdt=0,31","cluster_id":"6493650439883315164","serpapi_scholar_link":"https://serpapi.com/search.json?as_sdt=0%2C31&amp;cluster=6493650439883315164&amp;engine=google_scholar&amp;hl=en"},"cached_page_link":"https://scholar.googleusercontent.com/scholar?q=cache:3NfNlKsUHloJ:scholar.google.com/+cANIMIDA:+integrated+biomonitoring+and+bioaccumulation+of+petroleum+hydrocarbons+in+marine+animals+from+the+cANIMIDA+study+area&amp;hl=en&amp;as_sdt=0,31"})</t>
  </si>
  <si>
    <t>JM Neff - MMS, 2005 - espis.boem.gov</t>
  </si>
  <si>
    <t>Measuring competition in the offshore drilling market: Analysis finds jackup market unconcentrated; floater market moderately concentrated</t>
  </si>
  <si>
    <t>KAISER, Mark J.; SNYDER, Brian F.</t>
  </si>
  <si>
    <t>Oops field is not found: cited_by (selector: organic_results.0.inline_links.cited_by.total in node: {"serpapi_cite_link":"https://serpapi.com/search.json?engine=google_scholar_cite&amp;q=CswicaHSj4cJ","related_pages_link":"https://scholar.google.com/scholar?q=related:CswicaHSj4cJ:scholar.google.com/&amp;scioq=Measuring+competition+in+the+offshore+drilling+market:+Analysis+finds+jackup+market+unconcentrated&amp;hl=en&amp;as_sdt=0,5","serpapi_related_pages_link":"https://serpapi.com/search.json?as_sdt=0%2C5&amp;engine=google_scholar&amp;hl=en&amp;q=related%3ACswicaHSj4cJ%3Ascholar.google.com%2F","versions":{"total":2,"link":"https://scholar.google.com/scholar?cluster=9768257707619568650&amp;hl=en&amp;as_sdt=0,5","cluster_id":"9768257707619568650","serpapi_scholar_link":"https://serpapi.com/search.json?as_sdt=0%2C5&amp;cluster=9768257707619568650&amp;engine=google_scholar&amp;hl=en"},"cached_page_link":"https://scholar.googleusercontent.com/scholar?q=cache:CswicaHSj4cJ:scholar.google.com/+Measuring+competition+in+the+offshore+drilling+market:+Analysis+finds+jackup+market+unconcentrated&amp;hl=en&amp;as_sdt=0,5"})</t>
  </si>
  <si>
    <t>MJ KAISER, BF SNYDER - Offshore (Conroe, Tex.), 2013 - pascal-francis.inist.fr</t>
  </si>
  <si>
    <t>Reviewing newbuild drill rig strategies: Data suggests that as contractor size increases, newbuild investment decreases</t>
  </si>
  <si>
    <t>Kaiser, Mark J.; Snyder, Brian F.</t>
  </si>
  <si>
    <t>Oops field is not found: cited_by (selector: organic_results.0.inline_links.cited_by.total in node: {"serpapi_cite_link":"https://serpapi.com/search.json?engine=google_scholar_cite&amp;q=Wn1o-nDgWSgJ","related_pages_link":"https://scholar.google.com/scholar?q=related:Wn1o-nDgWSgJ:scholar.google.com/&amp;scioq=Reviewing+newbuild+drill+rig+strategies:+Data+suggests+that+as+contractor+size+increases,+newbuild+investment+decreases&amp;hl=en&amp;as_sdt=0,41","serpapi_related_pages_link":"https://serpapi.com/search.json?as_sdt=0%2C41&amp;engine=google_scholar&amp;hl=en&amp;q=related%3AWn1o-nDgWSgJ%3Ascholar.google.com%2F","versions":{"total":2,"link":"https://scholar.google.com/scholar?cluster=2907601810286476634&amp;hl=en&amp;as_sdt=0,41","cluster_id":"2907601810286476634","serpapi_scholar_link":"https://serpapi.com/search.json?as_sdt=0%2C41&amp;cluster=2907601810286476634&amp;engine=google_scholar&amp;hl=en"},"cached_page_link":"https://scholar.googleusercontent.com/scholar?q=cache:Wn1o-nDgWSgJ:scholar.google.com/+Reviewing+newbuild+drill+rig+strategies:+Data+suggests+that+as+contractor+size+increases,+newbuild+investment+decreases&amp;hl=en&amp;as_sdt=0,41"})</t>
  </si>
  <si>
    <t>MJ Kaiser, BF Snyder - Offshore (Conroe, Tex.), 2013 - pascal-francis.inist.fr</t>
  </si>
  <si>
    <t>Reviewing rig construction cost factors: Labor, material prices, shipyard location play key role</t>
  </si>
  <si>
    <t>Oops field is not found: cited_by (selector: organic_results.0.inline_links.cited_by.total in node: {"serpapi_cite_link":"https://serpapi.com/search.json?engine=google_scholar_cite&amp;q=f3tgkFh4gQwJ","related_pages_link":"https://scholar.google.com/scholar?q=related:f3tgkFh4gQwJ:scholar.google.com/&amp;scioq=Reviewing+rig+construction+cost+factors:+Labor,+material+prices,+shipyard+location+play+key+role&amp;hl=en&amp;as_sdt=0,26","serpapi_related_pages_link":"https://serpapi.com/search.json?as_sdt=0%2C26&amp;engine=google_scholar&amp;hl=en&amp;q=related%3Af3tgkFh4gQwJ%3Ascholar.google.com%2F","versions":{"total":2,"link":"https://scholar.google.com/scholar?cluster=901133722225507199&amp;hl=en&amp;as_sdt=0,26","cluster_id":"901133722225507199","serpapi_scholar_link":"https://serpapi.com/search.json?as_sdt=0%2C26&amp;cluster=901133722225507199&amp;engine=google_scholar&amp;hl=en"},"cached_page_link":"https://scholar.googleusercontent.com/scholar?q=cache:f3tgkFh4gQwJ:scholar.google.com/+Reviewing+rig+construction+cost+factors:+Labor,+material+prices,+shipyard+location+play+key+role&amp;hl=en&amp;as_sdt=0,26"})</t>
  </si>
  <si>
    <t>New model offers tool for analyzing rig day rates: Data from over 7,000 rig contracts used to test and validate</t>
  </si>
  <si>
    <t>Oops field is not found: cited_by (selector: organic_results.0.inline_links.cited_by.total in node: {"serpapi_cite_link":"https://serpapi.com/search.json?engine=google_scholar_cite&amp;q=1H9ARRWkWFcJ","related_pages_link":"https://scholar.google.com/scholar?q=related:1H9ARRWkWFcJ:scholar.google.com/&amp;scioq=New+model+offers+tool+for+analyzing+rig+day+rates:+Data+from+over+7,000+rig+contracts+used+to+test+and+validate&amp;hl=en&amp;as_sdt=0,43","serpapi_related_pages_link":"https://serpapi.com/search.json?as_sdt=0%2C43&amp;engine=google_scholar&amp;hl=en&amp;q=related%3A1H9ARRWkWFcJ%3Ascholar.google.com%2F","versions":{"total":2,"link":"https://scholar.google.com/scholar?cluster=6293960890513391572&amp;hl=en&amp;as_sdt=0,43","cluster_id":"6293960890513391572","serpapi_scholar_link":"https://serpapi.com/search.json?as_sdt=0%2C43&amp;cluster=6293960890513391572&amp;engine=google_scholar&amp;hl=en"},"cached_page_link":"https://scholar.googleusercontent.com/scholar?q=cache:1H9ARRWkWFcJ:scholar.google.com/+New+model+offers+tool+for+analyzing+rig+day+rates:+Data+from+over+7,000+rig+contracts+used+to+test+and+validate&amp;hl=en&amp;as_sdt=0,43"})</t>
  </si>
  <si>
    <t>New model predicts jackup weight and displacement: Analytical tool offers additional metric for design and benchmarking</t>
  </si>
  <si>
    <t>Oops field is not found: cited_by (selector: organic_results.0.inline_links.cited_by.total in node: {"serpapi_cite_link":"https://serpapi.com/search.json?engine=google_scholar_cite&amp;q=eAY-y9QqiAEJ","related_pages_link":"https://scholar.google.com/scholar?q=related:eAY-y9QqiAEJ:scholar.google.com/&amp;scioq=New+model+predicts+jackup+weight+and+displacement:+Analytical+tool+offers+additional+metric+for+design+and+benchmarking&amp;hl=en&amp;as_sdt=0,33","serpapi_related_pages_link":"https://serpapi.com/search.json?as_sdt=0%2C33&amp;engine=google_scholar&amp;hl=en&amp;q=related%3AeAY-y9QqiAEJ%3Ascholar.google.com%2F","versions":{"total":2,"link":"https://scholar.google.com/scholar?cluster=110385284301850232&amp;hl=en&amp;as_sdt=0,33","cluster_id":"110385284301850232","serpapi_scholar_link":"https://serpapi.com/search.json?as_sdt=0%2C33&amp;cluster=110385284301850232&amp;engine=google_scholar&amp;hl=en"},"cached_page_link":"https://scholar.googleusercontent.com/scholar?q=cache:eAY-y9QqiAEJ:scholar.google.com/+New+model+predicts+jackup+weight+and+displacement:+Analytical+tool+offers+additional+metric+for+design+and+benchmarking&amp;hl=en&amp;as_sdt=0,33"})</t>
  </si>
  <si>
    <t>MJ Kaiser, BF SNYDER - Offshore (Conroe, Tex.), 2012 - pascal-francis.inist.fr</t>
  </si>
  <si>
    <t>Marine ecosystem synthesis: From physics to whales in the Pacific Arctic</t>
  </si>
  <si>
    <t>Sheffield Guy L, Moore SE, Stabeno P</t>
  </si>
  <si>
    <t>Oops field is not found: cited_by (selector: organic_results.0.inline_links.cited_by.total in node: {"serpapi_cite_link":"https://serpapi.com/search.json?engine=google_scholar_cite&amp;q=BeDLmxK7hXgJ","related_pages_link":"https://scholar.google.com/scholar?q=related:BeDLmxK7hXgJ:scholar.google.com/&amp;scioq=Marine+ecosystem+synthesis:+From+physics+to+whales+in+the+Pacific+Arctic&amp;hl=en&amp;as_sdt=0,5","serpapi_related_pages_link":"https://serpapi.com/search.json?as_sdt=0%2C5&amp;engine=google_scholar&amp;hl=en&amp;q=related%3ABeDLmxK7hXgJ%3Ascholar.google.com%2F","versions":{"total":2,"link":"https://scholar.google.com/scholar?cluster=8684553145051504645&amp;hl=en&amp;as_sdt=0,5","cluster_id":"8684553145051504645","serpapi_scholar_link":"https://serpapi.com/search.json?as_sdt=0%2C5&amp;cluster=8684553145051504645&amp;engine=google_scholar&amp;hl=en"}})</t>
  </si>
  <si>
    <t>L Sheffield Guy, SE Moore, P Stabeno - 2012 - Wiley Online Library</t>
  </si>
  <si>
    <t>How toothed whales echolocate to find and capture prey</t>
  </si>
  <si>
    <t>Tyack PL, Johnson M, Madsen PT, Zimmer WM, de Soto NA</t>
  </si>
  <si>
    <t>Oops field is not found: cited_by (selector: organic_results.0.inline_links.cited_by.total in node: {"serpapi_cite_link":"https://serpapi.com/search.json?engine=google_scholar_cite&amp;q=mY_pcuFhDzwJ","related_pages_link":"https://scholar.google.com/scholar?q=related:mY_pcuFhDzwJ:scholar.google.com/&amp;scioq=How+toothed+whales+echolocate+to+find+and+capture+prey&amp;hl=en&amp;as_sdt=0,5","serpapi_related_pages_link":"https://serpapi.com/search.json?as_sdt=0%2C5&amp;engine=google_scholar&amp;hl=en&amp;q=related%3AmY_pcuFhDzwJ%3Ascholar.google.com%2F"})</t>
  </si>
  <si>
    <t>P L. Tyack, M Johnson, PT MadsenÉ - The Journal of the É, 2006 - asa.scitation.org</t>
  </si>
  <si>
    <t>Petroleum oxidation in marine microcosms by natural microbial assemblages</t>
  </si>
  <si>
    <t>Wardlaw GD, Reddy CM, Nelson RK, Ehrhardt CJ, Valentine DL</t>
  </si>
  <si>
    <t>Oops field is not found: cited_by (selector: organic_results.0.inline_links.cited_by.total in node: {"serpapi_cite_link":"https://serpapi.com/search.json?engine=google_scholar_cite&amp;q=k25f0JUjh9cJ","related_pages_link":"https://scholar.google.com/scholar?q=related:k25f0JUjh9cJ:scholar.google.com/&amp;scioq=Petroleum+oxidation+in+marine+microcosms+by+natural+microbial+assemblages&amp;hl=en&amp;as_sdt=0,33","serpapi_related_pages_link":"https://serpapi.com/search.json?as_sdt=0%2C33&amp;engine=google_scholar&amp;hl=en&amp;q=related%3Ak25f0JUjh9cJ%3Ascholar.google.com%2F","versions":{"total":2,"link":"https://scholar.google.com/scholar?cluster=15530420966363459219&amp;hl=en&amp;as_sdt=0,33","cluster_id":"15530420966363459219","serpapi_scholar_link":"https://serpapi.com/search.json?as_sdt=0%2C33&amp;cluster=15530420966363459219&amp;engine=google_scholar&amp;hl=en"}})</t>
  </si>
  <si>
    <t>GD Wardlaw, CM Reddy, RK NelsonÉ - AGU Fall Meeting É, 2006 - ui.adsabs.harvard.edu</t>
  </si>
  <si>
    <t>Oops field is not found: cited_by (selector: organic_results.0.inline_links.cited_by.total in node: {"serpapi_cite_link":"https://serpapi.com/search.json?engine=google_scholar_cite&amp;q=n5J9KCvJuecJ","related_pages_link":"https://scholar.google.com/scholar?q=related:n5J9KCvJuecJ:scholar.google.com/&amp;scioq=Acoustic+monitoring+of+belugas+(Delphinapterus+leucas)+in+the+eastern+Chukchi+Sea&amp;hl=en&amp;as_sdt=0,5","serpapi_related_pages_link":"https://serpapi.com/search.json?as_sdt=0%2C5&amp;engine=google_scholar&amp;hl=en&amp;q=related%3An5J9KCvJuecJ%3Ascholar.google.com%2F","versions":{"total":2,"link":"https://scholar.google.com/scholar?cluster=16697598280652919455&amp;hl=en&amp;as_sdt=0,5","cluster_id":"16697598280652919455","serpapi_scholar_link":"https://serpapi.com/search.json?as_sdt=0%2C5&amp;cluster=16697598280652919455&amp;engine=google_scholar&amp;hl=en"}})</t>
  </si>
  <si>
    <t>EC Garland, C Berchok, M Castellote - The Journal of the É, 2012 - asa.scitation.org</t>
  </si>
  <si>
    <t>Multiyear ice transport and small scale sea ice deformation near the Alaska coast measured by air-deployable Ice Trackers</t>
  </si>
  <si>
    <t>Mahoney A, Kasper J, Winsor P</t>
  </si>
  <si>
    <t>Oops field is not found: cited_by (selector: organic_results.0.inline_links.cited_by.total in node: {"serpapi_cite_link":"https://serpapi.com/search.json?engine=google_scholar_cite&amp;q=Mjhj9clHuusJ","related_pages_link":"https://scholar.google.com/scholar?q=related:Mjhj9clHuusJ:scholar.google.com/&amp;scioq=Multiyear+ice+transport+and+small+scale+sea+ice+deformation+near+the+Alaska+coast+measured+by+air-deployable+Ice+Trackers&amp;hl=en&amp;as_sdt=0,5","serpapi_related_pages_link":"https://serpapi.com/search.json?as_sdt=0%2C5&amp;engine=google_scholar&amp;hl=en&amp;q=related%3AMjhj9clHuusJ%3Ascholar.google.com%2F","versions":{"total":2,"link":"https://scholar.google.com/scholar?cluster=16985967877312165938&amp;hl=en&amp;as_sdt=0,5","cluster_id":"16985967877312165938","serpapi_scholar_link":"https://serpapi.com/search.json?as_sdt=0%2C5&amp;cluster=16985967877312165938&amp;engine=google_scholar&amp;hl=en"}})</t>
  </si>
  <si>
    <t>AR Mahoney, J KasperÉ - AGU Fall Meeting É, 2015 - ui.adsabs.harvard.edu</t>
  </si>
  <si>
    <t>High resolution data from DTAGS on the response of humpback whales to noise from seismic air guns</t>
  </si>
  <si>
    <t>Oops field is not found: cited_by (selector: organic_results.0.inline_links.cited_by.total in node: {"serpapi_cite_link":"https://serpapi.com/search.json?engine=google_scholar_cite&amp;q=u4sUz52N1hIJ","related_pages_link":"https://scholar.google.com/scholar?q=related:u4sUz52N1hIJ:scholar.google.com/&amp;scioq=High+resolution+data+from+DTAGS+on+the+response+of+humpback+whales+to+noise+from+seismic+air+guns&amp;hl=en&amp;as_sdt=0,5","serpapi_related_pages_link":"https://serpapi.com/search.json?as_sdt=0%2C5&amp;engine=google_scholar&amp;hl=en&amp;q=related%3Au4sUz52N1hIJ%3Ascholar.google.com%2F","versions":{"total":3,"link":"https://scholar.google.com/scholar?cluster=1357428046622395323&amp;hl=en&amp;as_sdt=0,5","cluster_id":"1357428046622395323","serpapi_scholar_link":"https://serpapi.com/search.json?as_sdt=0%2C5&amp;cluster=1357428046622395323&amp;engine=google_scholar&amp;hl=en"}})</t>
  </si>
  <si>
    <t>R Dunlop - The Journal of the Acoustical Society of America, 2012 - asa.scitation.org</t>
  </si>
  <si>
    <t>Coral community development on offshore platforms in the Gulf of Mexico</t>
  </si>
  <si>
    <t>Sammarco PW</t>
  </si>
  <si>
    <t>Oops field is not found: cited_by (selector: organic_results.0.inline_links.cited_by.total in node: {"serpapi_cite_link":"https://serpapi.com/search.json?engine=google_scholar_cite&amp;q=qp07eMUlB8IJ","related_pages_link":"https://scholar.google.com/scholar?q=related:qp07eMUlB8IJ:scholar.google.com/&amp;scioq=Coral+community+development+on+offshore+platforms+in+the+Gulf+of+Mexico&amp;hl=en&amp;as_sdt=0,20","serpapi_related_pages_link":"https://serpapi.com/search.json?as_sdt=0%2C20&amp;engine=google_scholar&amp;hl=en&amp;q=related%3Aqp07eMUlB8IJ%3Ascholar.google.com%2F","versions":{"total":4,"link":"https://scholar.google.com/scholar?cluster=13981185098250952106&amp;hl=en&amp;as_sdt=0,20","cluster_id":"13981185098250952106","serpapi_scholar_link":"https://serpapi.com/search.json?as_sdt=0%2C20&amp;cluster=13981185098250952106&amp;engine=google_scholar&amp;hl=en"}})</t>
  </si>
  <si>
    <t>PW Sammarco - Interrelationships Between Corals and Fisheries, 2014 - CRC Press</t>
  </si>
  <si>
    <t>Comparison of Non-hurricane and Hurricane Induced Near Inertial Oscillations in Deep Water of Gulf of Mexico</t>
  </si>
  <si>
    <t>Li C, Inoue M, Crout R, Rouse L, Welsh S, Coor J, Weeks E</t>
  </si>
  <si>
    <t>Oops field is not found: cited_by (selector: organic_results.0.inline_links.cited_by.total in node: {"serpapi_cite_link":"https://serpapi.com/search.json?engine=google_scholar_cite&amp;q=Nco_ri4EcKcJ","related_pages_link":"https://scholar.google.com/scholar?q=related:Nco_ri4EcKcJ:scholar.google.com/&amp;scioq=Comparison+of+Non-hurricane+and+Hurricane+Induced+Near+Inertial+Oscillations+in+Deep+Water+of+Gulf+of+Mexico&amp;hl=en&amp;as_sdt=0,23","serpapi_related_pages_link":"https://serpapi.com/search.json?as_sdt=0%2C23&amp;engine=google_scholar&amp;hl=en&amp;q=related%3ANco_ri4EcKcJ%3Ascholar.google.com%2F","versions":{"total":2,"link":"https://scholar.google.com/scholar?cluster=12065148000263981621&amp;hl=en&amp;as_sdt=0,23","cluster_id":"12065148000263981621","serpapi_scholar_link":"https://serpapi.com/search.json?as_sdt=0%2C23&amp;cluster=12065148000263981621&amp;engine=google_scholar&amp;hl=en"}})</t>
  </si>
  <si>
    <t>C Li, M Inoue, R Crout, L Rouse, S WelshÉ - OCEANS É, 2007 - ieeexplore.ieee.org</t>
  </si>
  <si>
    <t>A spatial correlation of the flow distribution on the outer continental shelf of Louisiana during the major hurricanes in the Gulf of Mexico during the 2005 season</t>
  </si>
  <si>
    <t>Coor J, Li C, Rouse L</t>
  </si>
  <si>
    <t>Oops field is not found: cited_by (selector: organic_results.0.inline_links.cited_by.total in node: {"serpapi_cite_link":"https://serpapi.com/search.json?engine=google_scholar_cite&amp;q=MllFfIgUYgAJ","related_pages_link":"https://scholar.google.com/scholar?q=related:MllFfIgUYgAJ:scholar.google.com/&amp;scioq=A+spatial+correlation+of+the+flow+distribution+on+the+outer+continental+shelf+of+Louisiana+during+the+major+hurricanes+in+the+Gulf+of+Mexico+during+the+2005+season&amp;hl=en&amp;as_sdt=0,5","serpapi_related_pages_link":"https://serpapi.com/search.json?as_sdt=0%2C5&amp;engine=google_scholar&amp;hl=en&amp;q=related%3AMllFfIgUYgAJ%3Ascholar.google.com%2F"})</t>
  </si>
  <si>
    <t>JL Coor, CY Li, LJ Rouse - AGU Fall Meeting Abstracts, 2007 - ui.adsabs.harvard.edu</t>
  </si>
  <si>
    <r>
      <rPr>
        <b/>
        <sz val="11"/>
        <color theme="1"/>
        <rFont val="Calibri"/>
        <family val="2"/>
        <scheme val="minor"/>
      </rPr>
      <t>SerpAPI Instructions</t>
    </r>
    <r>
      <rPr>
        <sz val="11"/>
        <color theme="1"/>
        <rFont val="Calibri"/>
        <family val="2"/>
        <scheme val="minor"/>
      </rPr>
      <t xml:space="preserve">
1.	Subscribe to SerpAPI (https://serpapi.com/) and select a pricing plan that ensures enough searches for the full database. IEc selected the ‘Production’ plan.
2.	Set up a Google Sheets document with the publication titles you are planning to review. 
3.	Install the SerpAPI plugin on Google sheets (https://workspace.google.com/marketplace/app/serpapi_search_engine_results_and_ranks/562749385480)
4.	On the ‘Extensions’ dropdown in Google sheets, navigate to SerpAPI and click to update your API key. This key is available on the ‘Dashboard’ page of your SerpAPI account.
5.	Use the following formula to set up a column in your Google Sheets document to concatenate publication titles into text that SerpAPI will use to webscrape Google Scholar (formula assumes the first title is listed in cell A2): 
           a.	 =concatenate("engine=google_scholar&amp;q=",A3,"&amp;hl=en")
6.	Use the following formulas to set up columns that will search Google Scholar for the title, citation count, and additional publication info (that can be used to extract publication year), respectively. Note that the reference to cell D2 is based on where we wrote the concatenate formula in step 5 above, as we populated columns B and C with the publication authors and year. 
            a.	Title: =SERPAPI_RESULT(D3, "organic_results.0.title")
            b.	Cite Count: =SERPAPI_RESULT(D3, "organic_results.0.inline_links.cited_by.total")
            c.	Year: =SERPAPI_RESULT(D3, "organic_results.0.publication_info.summary")
7.	Save the Google sheet and use the attached R code to clean the data and reconcile differences between the original publication inputs and outputs from SerpAPI. </t>
    </r>
  </si>
  <si>
    <t>SerpAPI Reconciliation/Analysis R-code</t>
  </si>
  <si>
    <t>#Load Packages
library(stringr)
library(dplyr)
library(fuzzyjoin)
library(tidyverse)
#Load Data
SERP_API_Results &lt;- read.csv("~/Current Projects/BOEM/SERP_API_Results.csv")
#Extract Year
SERP_API_Results$SERP_Year &lt;-  as.numeric(gsub(".*?([0-9]+).*", "\\1", SERP_API_Results$Pub_Info)) 
#Split Data Frames
Original &lt;- SERP_API_Results[1:4]
SERP &lt;- SERP_API_Results[5:8]
colnames(Original)[2] &lt;- "Title"
colnames(SERP)[1] &lt;- "Title"
#Find distances between titles
dist_match &lt;-  stringdist_join(Original, SERP, 
                               by='Title', #match based on title
                               mode='left', #use left join
                               method = "jw", #use jw distance metric
                               max_dist=99, 
                               distance_col='dist') %&gt;%
  group_by(Title.x) %&gt;%
  slice_min(order_by=dist, n=1)
#Remove duplicates
dist_match &lt;- dist_match[!duplicated(dist_match$Title.x),]
#Create flag to only keep (likely) matches - same year of publications and close distance between titles
dist_match$keep &lt;- ifelse(dist_match$SERP_Year==dist_match$Year &amp; dist_match$dist&lt;0.2, 1, 0)
#Subset to matches only -- NEED TO MANUALLY DROP ADDITIONAL NON-MATCHES
matches_only &lt;- dist_match[dist_match$keep==1,]
#Clean citation counts
matches_only$cites_clean &lt;- as.numeric(ifelse(grepl("Oops", matches_only$Cite_Count, fixed = TRUE), 0, matches_only$Cite_Count))
#Merge with study area spreadsheet
StudyTopics &lt;- read.csv("~/Current Projects/BOEM/StudyTopics.csv", comment.char="#")
Activities &lt;- StudyTopics[c("ContractsID_All", "Activities")]
colnames(Activities)[1] &lt;- "ContractID"
activity_matches &lt;- merge(matches_only, Activities, by="ContractID")
#Create variables for study areas
activity_matches$activity2 &lt;- tolower(activity_matches$Activities)
# Renewable energy development
activity_matches$renewable_dev &lt;- ifelse(grepl("renewable energy development", activity_matches$activity2, fixed = TRUE),1,  0)
# Wind
activity_matches$wind &lt;- ifelse(grepl("wind", activity_matches$activity2, fixed = TRUE),1,  0)
# Climate Change
activity_matches$climate_change &lt;- ifelse(grepl("climate change", activity_matches$activity2, fixed = TRUE),1,  0)
# Marine Minerals extraction
activity_matches$mme &lt;- ifelse(grepl("marine minerals extraction", activity_matches$activity2, fixed = TRUE),1,  0)
# Oil Spill (Oil-spill)
activity_matches$oil_spill &lt;- ifelse(grepl("oil spill", activity_matches$activity2, fixed = TRUE)|grepl("oil-spill", activity_matches$activity2, fixed = TRUE), 1,  0)
# Fisheries use and management
activity_matches$fisheries_use &lt;- ifelse(grepl("fisheries use and management", activity_matches$activity2, fixed = TRUE),1,  0)
# General BOEM activities
activity_matches$general_boem &lt;- ifelse(grepl("general boem", activity_matches$activity2, fixed = TRUE),1,  0)
# Oil and gas surveys and extraction
activity_matches$oil_surveys &lt;- ifelse(grepl("oil and gas surveys", activity_matches$activity2, fixed = TRUE),1,  0)
# Submarine transmission lines, pipelines, cables and infrastru
activity_matches$submarine &lt;- ifelse(grepl("submarine transmission", activity_matches$activity2, fixed = TRUE),1,  0)
#Write to csv -- need to manually flag additional non-matches then remove
write.csv(activity_matches, "Citations_full.csv")
#Import matches spreadsheet after manually cleaning
Citations_full &lt;- read.csv("~/Current Projects/Citations_full.csv")
activity_matches &lt;- Citations_full[Citations_full$Flag!="Yes",]
#Analyze
#Upload cleaned data
#Average citations -- 67.1
mean(activity_matches$cites_clean, na.rm=T)
#Max citations -- 2,025
max(activity_matches$cites_clean, na.rm=T)
#Number of zeros -- 66
table(activity_matches$cites_clean)
#Dist of matches
par(mar = c(1, 1, 1, 1))
hist(activity_matches$cites_clean, breaks = 100) #20/bin
#Average, max, and count by Study area
# Renewable energy development -- 35.8, 535, n=72
mean(activity_matches$cites_clean[activity_matches$renewable_dev==1], na.rm=T)
max(activity_matches$cites_clean[activity_matches$renewable_dev==1], na.rm=T)
sum(activity_matches$renewable_dev)
# Wind -- 35.8, 535, n=72
mean(activity_matches$cites_clean[activity_matches$wind==1], na.rm=T)
max(activity_matches$cites_clean[activity_matches$wind==1], na.rm=T)
sum(activity_matches$wind)
# Climate Change -- 76.4, 800, n=56
mean(activity_matches$cites_clean[activity_matches$climate_change==1], na.rm=T)
max(activity_matches$cites_clean[activity_matches$climate_change==1], na.rm=T)
sum(activity_matches$climate_change)
# Marine Minerals extraction -- 82.9, 664, n=50
mean(activity_matches$cites_clean[activity_matches$mme==1], na.rm=T)
max(activity_matches$cites_clean[activity_matches$mme==1], na.rm=T)
sum(activity_matches$mme)
# Oil Spill (Oil-spill) -- 86.4, 2025, n=246
mean(activity_matches$cites_clean[activity_matches$oil_spill==1], na.rm=T)
max(activity_matches$cites_clean[activity_matches$oil_spill==1], na.rm=T)
sum(activity_matches$oil_spill)
# Fisheries use and management -- 17.0, 76, n=19
mean(activity_matches$cites_clean[activity_matches$fisheries_use==1], na.rm=T)
max(activity_matches$cites_clean[activity_matches$fisheries_use==1], na.rm=T)
sum(activity_matches$fisheries_use)
# General BOEM activities -- 37.7, 126, n=21
mean(activity_matches$cites_clean[activity_matches$general_boem==1], na.rm=T)
max(activity_matches$cites_clean[activity_matches$general_boem==1], na.rm=T)
sum(activity_matches$general_boem)
# Oil and gas surveys and extraction -- 71.0, 2025, 752
mean(activity_matches$cites_clean[activity_matches$oil_surveys==1], na.rm=T)
max(activity_matches$cites_clean[activity_matches$oil_surveys==1], na.rm=T)
sum(activity_matches$oil_surveys)
# Submarine transmission lines, pipelines, cables and infrastru
mean(activity_matches$cites_clean[activity_matches$submarine==1], na.rm=T)
max(activity_matches$cites_clean[activity_matches$submarine==1], na.rm=T)
sum(activity_matches$submarine)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</si>
</sst>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theme="1"/>
      <name val="Arial Narrow"/>
      <family val="2"/>
    </font>
    <font>
      <b/>
      <sz val="11"/>
      <color theme="0"/>
      <name val="Arial Narrow"/>
      <family val="2"/>
    </font>
    <font>
      <sz val="11"/>
      <color theme="1" tint="0.249977111117893"/>
      <name val="Arial Narrow"/>
      <family val="2"/>
    </font>
    <font>
      <sz val="8"/>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4"/>
      <color theme="1"/>
      <name val="Calibri"/>
      <family val="2"/>
      <scheme val="minor"/>
    </font>
    <font>
      <b/>
      <sz val="11"/>
      <color rgb="FF000000"/>
      <name val="Calibri"/>
      <family val="2"/>
    </font>
    <font>
      <sz val="11"/>
      <color rgb="FF000000"/>
      <name val="Calibri"/>
      <family val="2"/>
    </font>
  </fonts>
  <fills count="14">
    <fill>
      <patternFill patternType="none"/>
    </fill>
    <fill>
      <patternFill patternType="gray125"/>
    </fill>
    <fill>
      <patternFill patternType="solid">
        <fgColor theme="4" tint="-0.499984740745262"/>
        <bgColor indexed="64"/>
      </patternFill>
    </fill>
    <fill>
      <patternFill patternType="solid">
        <fgColor theme="2" tint="-0.89999084444715716"/>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45">
    <xf numFmtId="0" fontId="0" fillId="0" borderId="0" xfId="0"/>
    <xf numFmtId="0" fontId="0" fillId="0" borderId="0" xfId="0" applyAlignment="1">
      <alignment wrapText="1"/>
    </xf>
    <xf numFmtId="0" fontId="6" fillId="0" borderId="0" xfId="0" applyFont="1"/>
    <xf numFmtId="0" fontId="6" fillId="8" borderId="0" xfId="0" applyFont="1" applyFill="1"/>
    <xf numFmtId="0" fontId="0" fillId="0" borderId="1" xfId="0" applyBorder="1" applyAlignment="1">
      <alignment wrapText="1"/>
    </xf>
    <xf numFmtId="0" fontId="0" fillId="0" borderId="1" xfId="0" applyBorder="1"/>
    <xf numFmtId="0" fontId="0" fillId="8" borderId="0" xfId="0" applyFill="1" applyAlignment="1">
      <alignment wrapText="1"/>
    </xf>
    <xf numFmtId="0" fontId="0" fillId="5" borderId="0" xfId="0" applyFill="1" applyAlignment="1">
      <alignment wrapText="1"/>
    </xf>
    <xf numFmtId="0" fontId="7" fillId="0" borderId="0" xfId="2"/>
    <xf numFmtId="0" fontId="0" fillId="0" borderId="5" xfId="0" applyBorder="1"/>
    <xf numFmtId="0" fontId="0" fillId="10" borderId="9" xfId="0" applyFill="1" applyBorder="1"/>
    <xf numFmtId="0" fontId="0" fillId="10" borderId="11" xfId="0" applyFill="1" applyBorder="1"/>
    <xf numFmtId="0" fontId="0" fillId="10" borderId="12" xfId="0" applyFill="1" applyBorder="1"/>
    <xf numFmtId="0" fontId="8" fillId="10" borderId="6" xfId="0" applyFont="1" applyFill="1" applyBorder="1"/>
    <xf numFmtId="0" fontId="8" fillId="10" borderId="8" xfId="0" applyFont="1" applyFill="1" applyBorder="1"/>
    <xf numFmtId="0" fontId="0" fillId="0" borderId="0" xfId="0" quotePrefix="1"/>
    <xf numFmtId="0" fontId="0" fillId="0" borderId="5" xfId="0" applyBorder="1" applyAlignment="1">
      <alignment wrapText="1"/>
    </xf>
    <xf numFmtId="0" fontId="8" fillId="10" borderId="5" xfId="0" applyFont="1" applyFill="1" applyBorder="1"/>
    <xf numFmtId="0" fontId="6" fillId="11" borderId="0" xfId="0" applyFont="1" applyFill="1" applyAlignment="1">
      <alignment wrapText="1"/>
    </xf>
    <xf numFmtId="0" fontId="0" fillId="12" borderId="10" xfId="0" applyFill="1" applyBorder="1"/>
    <xf numFmtId="0" fontId="0" fillId="12" borderId="7" xfId="0" applyFill="1" applyBorder="1"/>
    <xf numFmtId="3" fontId="0" fillId="0" borderId="0" xfId="0" quotePrefix="1" applyNumberFormat="1"/>
    <xf numFmtId="3" fontId="0" fillId="0" borderId="5" xfId="0" applyNumberFormat="1" applyBorder="1"/>
    <xf numFmtId="0" fontId="6" fillId="13" borderId="0" xfId="0" applyFont="1" applyFill="1"/>
    <xf numFmtId="0" fontId="9" fillId="0" borderId="0" xfId="0" applyFont="1"/>
    <xf numFmtId="0" fontId="11" fillId="9" borderId="0" xfId="0" applyFont="1" applyFill="1" applyAlignment="1">
      <alignment wrapText="1"/>
    </xf>
    <xf numFmtId="0" fontId="6" fillId="8" borderId="5" xfId="0" applyFont="1" applyFill="1" applyBorder="1" applyAlignment="1">
      <alignment horizontal="center" wrapText="1"/>
    </xf>
    <xf numFmtId="0" fontId="6" fillId="0" borderId="5" xfId="0" applyFont="1" applyBorder="1" applyAlignment="1">
      <alignment wrapText="1"/>
    </xf>
    <xf numFmtId="0" fontId="3" fillId="3" borderId="5"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0" borderId="5" xfId="0" applyFont="1" applyBorder="1" applyAlignment="1">
      <alignment horizontal="left" vertical="top"/>
    </xf>
    <xf numFmtId="0" fontId="4" fillId="0" borderId="5" xfId="0" applyFont="1" applyBorder="1" applyAlignment="1">
      <alignment horizontal="left" vertical="top" wrapText="1"/>
    </xf>
    <xf numFmtId="0" fontId="4" fillId="0" borderId="5" xfId="0" applyFont="1" applyBorder="1" applyAlignment="1">
      <alignment horizontal="right" vertical="top"/>
    </xf>
    <xf numFmtId="0" fontId="4" fillId="0" borderId="5" xfId="0" applyFont="1" applyBorder="1" applyAlignment="1">
      <alignment horizontal="right" vertical="top" wrapText="1"/>
    </xf>
    <xf numFmtId="0" fontId="4" fillId="0" borderId="5" xfId="0" applyFont="1" applyBorder="1" applyAlignment="1">
      <alignment wrapText="1"/>
    </xf>
    <xf numFmtId="0" fontId="4" fillId="7" borderId="5" xfId="0" applyFont="1" applyFill="1" applyBorder="1" applyAlignment="1">
      <alignment horizontal="right" vertical="top"/>
    </xf>
    <xf numFmtId="3" fontId="4" fillId="0" borderId="5" xfId="0" applyNumberFormat="1" applyFont="1" applyBorder="1" applyAlignment="1">
      <alignment horizontal="right" vertical="top"/>
    </xf>
    <xf numFmtId="0" fontId="4" fillId="0" borderId="5" xfId="0" applyFont="1" applyBorder="1" applyAlignment="1">
      <alignment horizontal="left" vertical="top"/>
    </xf>
    <xf numFmtId="0" fontId="4" fillId="6" borderId="5" xfId="0" applyFont="1" applyFill="1" applyBorder="1" applyAlignment="1">
      <alignment horizontal="left" vertical="top" wrapText="1"/>
    </xf>
    <xf numFmtId="0" fontId="2" fillId="0" borderId="5" xfId="0" applyFont="1" applyBorder="1" applyAlignment="1">
      <alignment horizontal="right" vertical="top"/>
    </xf>
    <xf numFmtId="0" fontId="2" fillId="0" borderId="5" xfId="0" applyFont="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cellXfs>
  <cellStyles count="3">
    <cellStyle name="Hyperlink" xfId="2" builtinId="8"/>
    <cellStyle name="Normal" xfId="0" builtinId="0"/>
    <cellStyle name="Normal 2" xfId="1" xr:uid="{923B52FB-63A6-489B-8AE8-F7F2FCDBAC1A}"/>
  </cellStyles>
  <dxfs count="17">
    <dxf>
      <font>
        <b val="0"/>
        <i val="0"/>
        <strike val="0"/>
        <condense val="0"/>
        <extend val="0"/>
        <outline val="0"/>
        <shadow val="0"/>
        <u val="none"/>
        <vertAlign val="baseline"/>
        <sz val="11"/>
        <color theme="1" tint="0.249977111117893"/>
        <name val="Arial Narrow"/>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0.249977111117893"/>
        <name val="Arial Narrow"/>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theme="2"/>
        </top>
      </border>
    </dxf>
    <dxf>
      <border diagonalUp="0" diagonalDown="0">
        <left/>
        <right/>
        <top style="thin">
          <color theme="2"/>
        </top>
        <bottom style="thin">
          <color theme="2"/>
        </bottom>
      </border>
    </dxf>
    <dxf>
      <font>
        <b val="0"/>
        <i val="0"/>
        <strike val="0"/>
        <condense val="0"/>
        <extend val="0"/>
        <outline val="0"/>
        <shadow val="0"/>
        <u val="none"/>
        <vertAlign val="baseline"/>
        <sz val="11"/>
        <color theme="1" tint="0.249977111117893"/>
        <name val="Arial Narrow"/>
        <family val="2"/>
        <scheme val="none"/>
      </font>
      <alignment horizontal="left" vertical="top" textRotation="0" indent="0" justifyLastLine="0" shrinkToFit="0" readingOrder="0"/>
    </dxf>
    <dxf>
      <border>
        <bottom style="thin">
          <color theme="2"/>
        </bottom>
      </border>
    </dxf>
    <dxf>
      <font>
        <b/>
        <i val="0"/>
        <strike val="0"/>
        <condense val="0"/>
        <extend val="0"/>
        <outline val="0"/>
        <shadow val="0"/>
        <u val="none"/>
        <vertAlign val="baseline"/>
        <sz val="11"/>
        <color theme="0"/>
        <name val="Arial Narrow"/>
        <family val="2"/>
        <scheme val="none"/>
      </font>
      <fill>
        <patternFill patternType="solid">
          <fgColor indexed="64"/>
          <bgColor theme="4" tint="-0.499984740745262"/>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142296161826"/>
          <c:y val="5.0925925925925923E-2"/>
          <c:w val="0.79816420620446416"/>
          <c:h val="0.77181776909914246"/>
        </c:manualLayout>
      </c:layout>
      <c:barChart>
        <c:barDir val="col"/>
        <c:grouping val="clustered"/>
        <c:varyColors val="0"/>
        <c:ser>
          <c:idx val="0"/>
          <c:order val="0"/>
          <c:tx>
            <c:strRef>
              <c:f>Lists!$B$12</c:f>
              <c:strCache>
                <c:ptCount val="1"/>
                <c:pt idx="0">
                  <c:v>Total annual citations</c:v>
                </c:pt>
              </c:strCache>
            </c:strRef>
          </c:tx>
          <c:spPr>
            <a:solidFill>
              <a:schemeClr val="accent1"/>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Lists!$B$12:$B$47</c:f>
              <c:numCache>
                <c:formatCode>General</c:formatCode>
                <c:ptCount val="36"/>
                <c:pt idx="0">
                  <c:v>0</c:v>
                </c:pt>
                <c:pt idx="1">
                  <c:v>0</c:v>
                </c:pt>
                <c:pt idx="2">
                  <c:v>0</c:v>
                </c:pt>
                <c:pt idx="3">
                  <c:v>0</c:v>
                </c:pt>
                <c:pt idx="4">
                  <c:v>0</c:v>
                </c:pt>
                <c:pt idx="5">
                  <c:v>0</c:v>
                </c:pt>
                <c:pt idx="6">
                  <c:v>0</c:v>
                </c:pt>
                <c:pt idx="7">
                  <c:v>0</c:v>
                </c:pt>
                <c:pt idx="8">
                  <c:v>122</c:v>
                </c:pt>
                <c:pt idx="9">
                  <c:v>0</c:v>
                </c:pt>
                <c:pt idx="10">
                  <c:v>0</c:v>
                </c:pt>
                <c:pt idx="11">
                  <c:v>0</c:v>
                </c:pt>
                <c:pt idx="12">
                  <c:v>800</c:v>
                </c:pt>
                <c:pt idx="13">
                  <c:v>0</c:v>
                </c:pt>
                <c:pt idx="14">
                  <c:v>385</c:v>
                </c:pt>
                <c:pt idx="15">
                  <c:v>18</c:v>
                </c:pt>
                <c:pt idx="16">
                  <c:v>218</c:v>
                </c:pt>
                <c:pt idx="17">
                  <c:v>440</c:v>
                </c:pt>
                <c:pt idx="18">
                  <c:v>237</c:v>
                </c:pt>
                <c:pt idx="19">
                  <c:v>58</c:v>
                </c:pt>
                <c:pt idx="20">
                  <c:v>53</c:v>
                </c:pt>
                <c:pt idx="21">
                  <c:v>72</c:v>
                </c:pt>
                <c:pt idx="22">
                  <c:v>3</c:v>
                </c:pt>
                <c:pt idx="23">
                  <c:v>0</c:v>
                </c:pt>
                <c:pt idx="24">
                  <c:v>399</c:v>
                </c:pt>
                <c:pt idx="25">
                  <c:v>66</c:v>
                </c:pt>
                <c:pt idx="26">
                  <c:v>512</c:v>
                </c:pt>
                <c:pt idx="27">
                  <c:v>489</c:v>
                </c:pt>
                <c:pt idx="28">
                  <c:v>153</c:v>
                </c:pt>
                <c:pt idx="29">
                  <c:v>77</c:v>
                </c:pt>
                <c:pt idx="30">
                  <c:v>140</c:v>
                </c:pt>
                <c:pt idx="31">
                  <c:v>0</c:v>
                </c:pt>
                <c:pt idx="32">
                  <c:v>1</c:v>
                </c:pt>
                <c:pt idx="33">
                  <c:v>3</c:v>
                </c:pt>
                <c:pt idx="34">
                  <c:v>16</c:v>
                </c:pt>
                <c:pt idx="35">
                  <c:v>15</c:v>
                </c:pt>
              </c:numCache>
            </c:numRef>
          </c:val>
          <c:extLst>
            <c:ext xmlns:c16="http://schemas.microsoft.com/office/drawing/2014/chart" uri="{C3380CC4-5D6E-409C-BE32-E72D297353CC}">
              <c16:uniqueId val="{00000000-F3CC-4ABC-A1E3-6E2C9DCA6B70}"/>
            </c:ext>
          </c:extLst>
        </c:ser>
        <c:ser>
          <c:idx val="1"/>
          <c:order val="1"/>
          <c:spPr>
            <a:solidFill>
              <a:schemeClr val="accent2"/>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Lists!$C$12:$C$47</c:f>
              <c:numCache>
                <c:formatCode>General</c:formatCode>
                <c:ptCount val="36"/>
              </c:numCache>
            </c:numRef>
          </c:val>
          <c:extLst>
            <c:ext xmlns:c16="http://schemas.microsoft.com/office/drawing/2014/chart" uri="{C3380CC4-5D6E-409C-BE32-E72D297353CC}">
              <c16:uniqueId val="{00000001-F3CC-4ABC-A1E3-6E2C9DCA6B70}"/>
            </c:ext>
          </c:extLst>
        </c:ser>
        <c:ser>
          <c:idx val="2"/>
          <c:order val="2"/>
          <c:spPr>
            <a:solidFill>
              <a:schemeClr val="accent3"/>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Lists!$D$12:$D$47</c:f>
              <c:numCache>
                <c:formatCode>General</c:formatCode>
                <c:ptCount val="36"/>
                <c:pt idx="0">
                  <c:v>0</c:v>
                </c:pt>
              </c:numCache>
            </c:numRef>
          </c:val>
          <c:extLst>
            <c:ext xmlns:c16="http://schemas.microsoft.com/office/drawing/2014/chart" uri="{C3380CC4-5D6E-409C-BE32-E72D297353CC}">
              <c16:uniqueId val="{00000002-F3CC-4ABC-A1E3-6E2C9DCA6B70}"/>
            </c:ext>
          </c:extLst>
        </c:ser>
        <c:dLbls>
          <c:showLegendKey val="0"/>
          <c:showVal val="0"/>
          <c:showCatName val="0"/>
          <c:showSerName val="0"/>
          <c:showPercent val="0"/>
          <c:showBubbleSize val="0"/>
        </c:dLbls>
        <c:gapWidth val="0"/>
        <c:axId val="788363424"/>
        <c:axId val="788363064"/>
      </c:barChart>
      <c:barChart>
        <c:barDir val="col"/>
        <c:grouping val="clustered"/>
        <c:varyColors val="0"/>
        <c:ser>
          <c:idx val="3"/>
          <c:order val="3"/>
          <c:tx>
            <c:strRef>
              <c:f>Lists!$D$12</c:f>
              <c:strCache>
                <c:ptCount val="1"/>
                <c:pt idx="0">
                  <c:v>Number of Publications</c:v>
                </c:pt>
              </c:strCache>
            </c:strRef>
          </c:tx>
          <c:spPr>
            <a:solidFill>
              <a:schemeClr val="accent4"/>
            </a:solidFill>
            <a:ln>
              <a:noFill/>
            </a:ln>
            <a:effectLst/>
          </c:spPr>
          <c:invertIfNegative val="0"/>
          <c:val>
            <c:numRef>
              <c:f>Lists!$E$12:$E$47</c:f>
              <c:numCache>
                <c:formatCode>General</c:formatCode>
                <c:ptCount val="36"/>
                <c:pt idx="1">
                  <c:v>0</c:v>
                </c:pt>
                <c:pt idx="2">
                  <c:v>0</c:v>
                </c:pt>
                <c:pt idx="3">
                  <c:v>0</c:v>
                </c:pt>
                <c:pt idx="4">
                  <c:v>0</c:v>
                </c:pt>
                <c:pt idx="5">
                  <c:v>0</c:v>
                </c:pt>
                <c:pt idx="6">
                  <c:v>0</c:v>
                </c:pt>
                <c:pt idx="7">
                  <c:v>0</c:v>
                </c:pt>
                <c:pt idx="8">
                  <c:v>1</c:v>
                </c:pt>
                <c:pt idx="9">
                  <c:v>0</c:v>
                </c:pt>
                <c:pt idx="10">
                  <c:v>0</c:v>
                </c:pt>
                <c:pt idx="11">
                  <c:v>0</c:v>
                </c:pt>
                <c:pt idx="12">
                  <c:v>1</c:v>
                </c:pt>
                <c:pt idx="13">
                  <c:v>0</c:v>
                </c:pt>
                <c:pt idx="14">
                  <c:v>3</c:v>
                </c:pt>
                <c:pt idx="15">
                  <c:v>1</c:v>
                </c:pt>
                <c:pt idx="16">
                  <c:v>6</c:v>
                </c:pt>
                <c:pt idx="17">
                  <c:v>4</c:v>
                </c:pt>
                <c:pt idx="18">
                  <c:v>2</c:v>
                </c:pt>
                <c:pt idx="19">
                  <c:v>2</c:v>
                </c:pt>
                <c:pt idx="20">
                  <c:v>1</c:v>
                </c:pt>
                <c:pt idx="21">
                  <c:v>2</c:v>
                </c:pt>
                <c:pt idx="22">
                  <c:v>1</c:v>
                </c:pt>
                <c:pt idx="23">
                  <c:v>0</c:v>
                </c:pt>
                <c:pt idx="24">
                  <c:v>1</c:v>
                </c:pt>
                <c:pt idx="25">
                  <c:v>2</c:v>
                </c:pt>
                <c:pt idx="26">
                  <c:v>8</c:v>
                </c:pt>
                <c:pt idx="27">
                  <c:v>3</c:v>
                </c:pt>
                <c:pt idx="28">
                  <c:v>6</c:v>
                </c:pt>
                <c:pt idx="29">
                  <c:v>3</c:v>
                </c:pt>
                <c:pt idx="30">
                  <c:v>4</c:v>
                </c:pt>
                <c:pt idx="31">
                  <c:v>0</c:v>
                </c:pt>
                <c:pt idx="32">
                  <c:v>1</c:v>
                </c:pt>
                <c:pt idx="33">
                  <c:v>1</c:v>
                </c:pt>
                <c:pt idx="34">
                  <c:v>1</c:v>
                </c:pt>
                <c:pt idx="35">
                  <c:v>2</c:v>
                </c:pt>
              </c:numCache>
            </c:numRef>
          </c:val>
          <c:extLst>
            <c:ext xmlns:c16="http://schemas.microsoft.com/office/drawing/2014/chart" uri="{C3380CC4-5D6E-409C-BE32-E72D297353CC}">
              <c16:uniqueId val="{00000003-F3CC-4ABC-A1E3-6E2C9DCA6B70}"/>
            </c:ext>
          </c:extLst>
        </c:ser>
        <c:dLbls>
          <c:showLegendKey val="0"/>
          <c:showVal val="0"/>
          <c:showCatName val="0"/>
          <c:showSerName val="0"/>
          <c:showPercent val="0"/>
          <c:showBubbleSize val="0"/>
        </c:dLbls>
        <c:gapWidth val="235"/>
        <c:axId val="788377824"/>
        <c:axId val="788378544"/>
      </c:barChart>
      <c:catAx>
        <c:axId val="78836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63064"/>
        <c:crosses val="autoZero"/>
        <c:auto val="1"/>
        <c:lblAlgn val="ctr"/>
        <c:lblOffset val="100"/>
        <c:noMultiLvlLbl val="0"/>
      </c:catAx>
      <c:valAx>
        <c:axId val="788363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Citations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63424"/>
        <c:crosses val="autoZero"/>
        <c:crossBetween val="between"/>
      </c:valAx>
      <c:valAx>
        <c:axId val="78837854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Publications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77824"/>
        <c:crosses val="max"/>
        <c:crossBetween val="between"/>
      </c:valAx>
      <c:catAx>
        <c:axId val="788377824"/>
        <c:scaling>
          <c:orientation val="minMax"/>
        </c:scaling>
        <c:delete val="1"/>
        <c:axPos val="b"/>
        <c:majorTickMark val="out"/>
        <c:minorTickMark val="none"/>
        <c:tickLblPos val="nextTo"/>
        <c:crossAx val="788378544"/>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Lists!$B$13:$B$47</c:f>
              <c:numCache>
                <c:formatCode>General</c:formatCode>
                <c:ptCount val="35"/>
                <c:pt idx="0">
                  <c:v>0</c:v>
                </c:pt>
                <c:pt idx="1">
                  <c:v>0</c:v>
                </c:pt>
                <c:pt idx="2">
                  <c:v>0</c:v>
                </c:pt>
                <c:pt idx="3">
                  <c:v>0</c:v>
                </c:pt>
                <c:pt idx="4">
                  <c:v>0</c:v>
                </c:pt>
                <c:pt idx="5">
                  <c:v>0</c:v>
                </c:pt>
                <c:pt idx="6">
                  <c:v>0</c:v>
                </c:pt>
                <c:pt idx="7">
                  <c:v>122</c:v>
                </c:pt>
                <c:pt idx="8">
                  <c:v>0</c:v>
                </c:pt>
                <c:pt idx="9">
                  <c:v>0</c:v>
                </c:pt>
                <c:pt idx="10">
                  <c:v>0</c:v>
                </c:pt>
                <c:pt idx="11">
                  <c:v>800</c:v>
                </c:pt>
                <c:pt idx="12">
                  <c:v>0</c:v>
                </c:pt>
                <c:pt idx="13">
                  <c:v>385</c:v>
                </c:pt>
                <c:pt idx="14">
                  <c:v>18</c:v>
                </c:pt>
                <c:pt idx="15">
                  <c:v>218</c:v>
                </c:pt>
                <c:pt idx="16">
                  <c:v>440</c:v>
                </c:pt>
                <c:pt idx="17">
                  <c:v>237</c:v>
                </c:pt>
                <c:pt idx="18">
                  <c:v>58</c:v>
                </c:pt>
                <c:pt idx="19">
                  <c:v>53</c:v>
                </c:pt>
                <c:pt idx="20">
                  <c:v>72</c:v>
                </c:pt>
                <c:pt idx="21">
                  <c:v>3</c:v>
                </c:pt>
                <c:pt idx="22">
                  <c:v>0</c:v>
                </c:pt>
                <c:pt idx="23">
                  <c:v>399</c:v>
                </c:pt>
                <c:pt idx="24">
                  <c:v>66</c:v>
                </c:pt>
                <c:pt idx="25">
                  <c:v>512</c:v>
                </c:pt>
                <c:pt idx="26">
                  <c:v>489</c:v>
                </c:pt>
                <c:pt idx="27">
                  <c:v>153</c:v>
                </c:pt>
                <c:pt idx="28">
                  <c:v>77</c:v>
                </c:pt>
                <c:pt idx="29">
                  <c:v>140</c:v>
                </c:pt>
                <c:pt idx="30">
                  <c:v>0</c:v>
                </c:pt>
                <c:pt idx="31">
                  <c:v>1</c:v>
                </c:pt>
                <c:pt idx="32">
                  <c:v>3</c:v>
                </c:pt>
                <c:pt idx="33">
                  <c:v>16</c:v>
                </c:pt>
                <c:pt idx="34">
                  <c:v>15</c:v>
                </c:pt>
              </c:numCache>
            </c:numRef>
          </c:val>
          <c:extLst>
            <c:ext xmlns:c16="http://schemas.microsoft.com/office/drawing/2014/chart" uri="{C3380CC4-5D6E-409C-BE32-E72D297353CC}">
              <c16:uniqueId val="{00000000-C834-4199-9422-C2A576372AEF}"/>
            </c:ext>
          </c:extLst>
        </c:ser>
        <c:dLbls>
          <c:showLegendKey val="0"/>
          <c:showVal val="0"/>
          <c:showCatName val="0"/>
          <c:showSerName val="0"/>
          <c:showPercent val="0"/>
          <c:showBubbleSize val="0"/>
        </c:dLbls>
        <c:gapWidth val="219"/>
        <c:overlap val="-27"/>
        <c:axId val="1023489376"/>
        <c:axId val="1023488656"/>
      </c:barChart>
      <c:catAx>
        <c:axId val="102348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88656"/>
        <c:crosses val="autoZero"/>
        <c:auto val="1"/>
        <c:lblAlgn val="ctr"/>
        <c:lblOffset val="100"/>
        <c:noMultiLvlLbl val="0"/>
      </c:catAx>
      <c:valAx>
        <c:axId val="102348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89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2"/>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Lists!$E$13:$E$47</c:f>
              <c:numCache>
                <c:formatCode>General</c:formatCode>
                <c:ptCount val="35"/>
                <c:pt idx="0">
                  <c:v>0</c:v>
                </c:pt>
                <c:pt idx="1">
                  <c:v>0</c:v>
                </c:pt>
                <c:pt idx="2">
                  <c:v>0</c:v>
                </c:pt>
                <c:pt idx="3">
                  <c:v>0</c:v>
                </c:pt>
                <c:pt idx="4">
                  <c:v>0</c:v>
                </c:pt>
                <c:pt idx="5">
                  <c:v>0</c:v>
                </c:pt>
                <c:pt idx="6">
                  <c:v>0</c:v>
                </c:pt>
                <c:pt idx="7">
                  <c:v>1</c:v>
                </c:pt>
                <c:pt idx="8">
                  <c:v>0</c:v>
                </c:pt>
                <c:pt idx="9">
                  <c:v>0</c:v>
                </c:pt>
                <c:pt idx="10">
                  <c:v>0</c:v>
                </c:pt>
                <c:pt idx="11">
                  <c:v>1</c:v>
                </c:pt>
                <c:pt idx="12">
                  <c:v>0</c:v>
                </c:pt>
                <c:pt idx="13">
                  <c:v>3</c:v>
                </c:pt>
                <c:pt idx="14">
                  <c:v>1</c:v>
                </c:pt>
                <c:pt idx="15">
                  <c:v>6</c:v>
                </c:pt>
                <c:pt idx="16">
                  <c:v>4</c:v>
                </c:pt>
                <c:pt idx="17">
                  <c:v>2</c:v>
                </c:pt>
                <c:pt idx="18">
                  <c:v>2</c:v>
                </c:pt>
                <c:pt idx="19">
                  <c:v>1</c:v>
                </c:pt>
                <c:pt idx="20">
                  <c:v>2</c:v>
                </c:pt>
                <c:pt idx="21">
                  <c:v>1</c:v>
                </c:pt>
                <c:pt idx="22">
                  <c:v>0</c:v>
                </c:pt>
                <c:pt idx="23">
                  <c:v>1</c:v>
                </c:pt>
                <c:pt idx="24">
                  <c:v>2</c:v>
                </c:pt>
                <c:pt idx="25">
                  <c:v>8</c:v>
                </c:pt>
                <c:pt idx="26">
                  <c:v>3</c:v>
                </c:pt>
                <c:pt idx="27">
                  <c:v>6</c:v>
                </c:pt>
                <c:pt idx="28">
                  <c:v>3</c:v>
                </c:pt>
                <c:pt idx="29">
                  <c:v>4</c:v>
                </c:pt>
                <c:pt idx="30">
                  <c:v>0</c:v>
                </c:pt>
                <c:pt idx="31">
                  <c:v>1</c:v>
                </c:pt>
                <c:pt idx="32">
                  <c:v>1</c:v>
                </c:pt>
                <c:pt idx="33">
                  <c:v>1</c:v>
                </c:pt>
                <c:pt idx="34">
                  <c:v>2</c:v>
                </c:pt>
              </c:numCache>
            </c:numRef>
          </c:val>
          <c:extLst>
            <c:ext xmlns:c16="http://schemas.microsoft.com/office/drawing/2014/chart" uri="{C3380CC4-5D6E-409C-BE32-E72D297353CC}">
              <c16:uniqueId val="{00000000-3013-441A-A0EC-56FBB7748052}"/>
            </c:ext>
          </c:extLst>
        </c:ser>
        <c:dLbls>
          <c:showLegendKey val="0"/>
          <c:showVal val="0"/>
          <c:showCatName val="0"/>
          <c:showSerName val="0"/>
          <c:showPercent val="0"/>
          <c:showBubbleSize val="0"/>
        </c:dLbls>
        <c:gapWidth val="219"/>
        <c:overlap val="-27"/>
        <c:axId val="966178176"/>
        <c:axId val="966178536"/>
      </c:barChart>
      <c:catAx>
        <c:axId val="96617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178536"/>
        <c:crosses val="autoZero"/>
        <c:auto val="1"/>
        <c:lblAlgn val="ctr"/>
        <c:lblOffset val="100"/>
        <c:noMultiLvlLbl val="0"/>
      </c:catAx>
      <c:valAx>
        <c:axId val="966178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178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Lists!$B$12</c:f>
              <c:strCache>
                <c:ptCount val="1"/>
                <c:pt idx="0">
                  <c:v>Total annual citations</c:v>
                </c:pt>
              </c:strCache>
            </c:strRef>
          </c:tx>
          <c:spPr>
            <a:solidFill>
              <a:schemeClr val="accent1"/>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Lists!$B$13:$B$47</c:f>
              <c:numCache>
                <c:formatCode>General</c:formatCode>
                <c:ptCount val="35"/>
                <c:pt idx="0">
                  <c:v>0</c:v>
                </c:pt>
                <c:pt idx="1">
                  <c:v>0</c:v>
                </c:pt>
                <c:pt idx="2">
                  <c:v>0</c:v>
                </c:pt>
                <c:pt idx="3">
                  <c:v>0</c:v>
                </c:pt>
                <c:pt idx="4">
                  <c:v>0</c:v>
                </c:pt>
                <c:pt idx="5">
                  <c:v>0</c:v>
                </c:pt>
                <c:pt idx="6">
                  <c:v>0</c:v>
                </c:pt>
                <c:pt idx="7">
                  <c:v>122</c:v>
                </c:pt>
                <c:pt idx="8">
                  <c:v>0</c:v>
                </c:pt>
                <c:pt idx="9">
                  <c:v>0</c:v>
                </c:pt>
                <c:pt idx="10">
                  <c:v>0</c:v>
                </c:pt>
                <c:pt idx="11">
                  <c:v>800</c:v>
                </c:pt>
                <c:pt idx="12">
                  <c:v>0</c:v>
                </c:pt>
                <c:pt idx="13">
                  <c:v>385</c:v>
                </c:pt>
                <c:pt idx="14">
                  <c:v>18</c:v>
                </c:pt>
                <c:pt idx="15">
                  <c:v>218</c:v>
                </c:pt>
                <c:pt idx="16">
                  <c:v>440</c:v>
                </c:pt>
                <c:pt idx="17">
                  <c:v>237</c:v>
                </c:pt>
                <c:pt idx="18">
                  <c:v>58</c:v>
                </c:pt>
                <c:pt idx="19">
                  <c:v>53</c:v>
                </c:pt>
                <c:pt idx="20">
                  <c:v>72</c:v>
                </c:pt>
                <c:pt idx="21">
                  <c:v>3</c:v>
                </c:pt>
                <c:pt idx="22">
                  <c:v>0</c:v>
                </c:pt>
                <c:pt idx="23">
                  <c:v>399</c:v>
                </c:pt>
                <c:pt idx="24">
                  <c:v>66</c:v>
                </c:pt>
                <c:pt idx="25">
                  <c:v>512</c:v>
                </c:pt>
                <c:pt idx="26">
                  <c:v>489</c:v>
                </c:pt>
                <c:pt idx="27">
                  <c:v>153</c:v>
                </c:pt>
                <c:pt idx="28">
                  <c:v>77</c:v>
                </c:pt>
                <c:pt idx="29">
                  <c:v>140</c:v>
                </c:pt>
                <c:pt idx="30">
                  <c:v>0</c:v>
                </c:pt>
                <c:pt idx="31">
                  <c:v>1</c:v>
                </c:pt>
                <c:pt idx="32">
                  <c:v>3</c:v>
                </c:pt>
                <c:pt idx="33">
                  <c:v>16</c:v>
                </c:pt>
                <c:pt idx="34">
                  <c:v>15</c:v>
                </c:pt>
              </c:numCache>
            </c:numRef>
          </c:val>
          <c:extLst>
            <c:ext xmlns:c16="http://schemas.microsoft.com/office/drawing/2014/chart" uri="{C3380CC4-5D6E-409C-BE32-E72D297353CC}">
              <c16:uniqueId val="{00000000-0EE4-4090-983F-12DAC6D7AD58}"/>
            </c:ext>
          </c:extLst>
        </c:ser>
        <c:dLbls>
          <c:showLegendKey val="0"/>
          <c:showVal val="0"/>
          <c:showCatName val="0"/>
          <c:showSerName val="0"/>
          <c:showPercent val="0"/>
          <c:showBubbleSize val="0"/>
        </c:dLbls>
        <c:gapWidth val="219"/>
        <c:axId val="737360280"/>
        <c:axId val="737363520"/>
      </c:barChart>
      <c:barChart>
        <c:barDir val="col"/>
        <c:grouping val="clustered"/>
        <c:varyColors val="0"/>
        <c:ser>
          <c:idx val="1"/>
          <c:order val="1"/>
          <c:tx>
            <c:strRef>
              <c:f>Lists!$D$12</c:f>
              <c:strCache>
                <c:ptCount val="1"/>
                <c:pt idx="0">
                  <c:v>Number of Publications</c:v>
                </c:pt>
              </c:strCache>
            </c:strRef>
          </c:tx>
          <c:spPr>
            <a:solidFill>
              <a:schemeClr val="accent2"/>
            </a:solidFill>
            <a:ln>
              <a:noFill/>
            </a:ln>
            <a:effectLst/>
          </c:spPr>
          <c:invertIfNegative val="0"/>
          <c:val>
            <c:numRef>
              <c:f>Lists!$E$13:$E$47</c:f>
              <c:numCache>
                <c:formatCode>General</c:formatCode>
                <c:ptCount val="35"/>
                <c:pt idx="0">
                  <c:v>0</c:v>
                </c:pt>
                <c:pt idx="1">
                  <c:v>0</c:v>
                </c:pt>
                <c:pt idx="2">
                  <c:v>0</c:v>
                </c:pt>
                <c:pt idx="3">
                  <c:v>0</c:v>
                </c:pt>
                <c:pt idx="4">
                  <c:v>0</c:v>
                </c:pt>
                <c:pt idx="5">
                  <c:v>0</c:v>
                </c:pt>
                <c:pt idx="6">
                  <c:v>0</c:v>
                </c:pt>
                <c:pt idx="7">
                  <c:v>1</c:v>
                </c:pt>
                <c:pt idx="8">
                  <c:v>0</c:v>
                </c:pt>
                <c:pt idx="9">
                  <c:v>0</c:v>
                </c:pt>
                <c:pt idx="10">
                  <c:v>0</c:v>
                </c:pt>
                <c:pt idx="11">
                  <c:v>1</c:v>
                </c:pt>
                <c:pt idx="12">
                  <c:v>0</c:v>
                </c:pt>
                <c:pt idx="13">
                  <c:v>3</c:v>
                </c:pt>
                <c:pt idx="14">
                  <c:v>1</c:v>
                </c:pt>
                <c:pt idx="15">
                  <c:v>6</c:v>
                </c:pt>
                <c:pt idx="16">
                  <c:v>4</c:v>
                </c:pt>
                <c:pt idx="17">
                  <c:v>2</c:v>
                </c:pt>
                <c:pt idx="18">
                  <c:v>2</c:v>
                </c:pt>
                <c:pt idx="19">
                  <c:v>1</c:v>
                </c:pt>
                <c:pt idx="20">
                  <c:v>2</c:v>
                </c:pt>
                <c:pt idx="21">
                  <c:v>1</c:v>
                </c:pt>
                <c:pt idx="22">
                  <c:v>0</c:v>
                </c:pt>
                <c:pt idx="23">
                  <c:v>1</c:v>
                </c:pt>
                <c:pt idx="24">
                  <c:v>2</c:v>
                </c:pt>
                <c:pt idx="25">
                  <c:v>8</c:v>
                </c:pt>
                <c:pt idx="26">
                  <c:v>3</c:v>
                </c:pt>
                <c:pt idx="27">
                  <c:v>6</c:v>
                </c:pt>
                <c:pt idx="28">
                  <c:v>3</c:v>
                </c:pt>
                <c:pt idx="29">
                  <c:v>4</c:v>
                </c:pt>
                <c:pt idx="30">
                  <c:v>0</c:v>
                </c:pt>
                <c:pt idx="31">
                  <c:v>1</c:v>
                </c:pt>
                <c:pt idx="32">
                  <c:v>1</c:v>
                </c:pt>
                <c:pt idx="33">
                  <c:v>1</c:v>
                </c:pt>
                <c:pt idx="34">
                  <c:v>2</c:v>
                </c:pt>
              </c:numCache>
            </c:numRef>
          </c:val>
          <c:extLst>
            <c:ext xmlns:c16="http://schemas.microsoft.com/office/drawing/2014/chart" uri="{C3380CC4-5D6E-409C-BE32-E72D297353CC}">
              <c16:uniqueId val="{00000001-0EE4-4090-983F-12DAC6D7AD58}"/>
            </c:ext>
          </c:extLst>
        </c:ser>
        <c:dLbls>
          <c:showLegendKey val="0"/>
          <c:showVal val="0"/>
          <c:showCatName val="0"/>
          <c:showSerName val="0"/>
          <c:showPercent val="0"/>
          <c:showBubbleSize val="0"/>
        </c:dLbls>
        <c:gapWidth val="219"/>
        <c:axId val="669988568"/>
        <c:axId val="669987128"/>
      </c:barChart>
      <c:catAx>
        <c:axId val="737360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363520"/>
        <c:crosses val="autoZero"/>
        <c:auto val="1"/>
        <c:lblAlgn val="ctr"/>
        <c:lblOffset val="100"/>
        <c:noMultiLvlLbl val="0"/>
      </c:catAx>
      <c:valAx>
        <c:axId val="737363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360280"/>
        <c:crosses val="autoZero"/>
        <c:crossBetween val="between"/>
      </c:valAx>
      <c:valAx>
        <c:axId val="6699871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988568"/>
        <c:crosses val="max"/>
        <c:crossBetween val="between"/>
      </c:valAx>
      <c:catAx>
        <c:axId val="669988568"/>
        <c:scaling>
          <c:orientation val="minMax"/>
        </c:scaling>
        <c:delete val="1"/>
        <c:axPos val="b"/>
        <c:majorTickMark val="out"/>
        <c:minorTickMark val="none"/>
        <c:tickLblPos val="nextTo"/>
        <c:crossAx val="669987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69834000368412"/>
          <c:y val="5.0925925925925923E-2"/>
          <c:w val="0.78038006779299118"/>
          <c:h val="0.70426655001458149"/>
        </c:manualLayout>
      </c:layout>
      <c:barChart>
        <c:barDir val="col"/>
        <c:grouping val="clustered"/>
        <c:varyColors val="0"/>
        <c:ser>
          <c:idx val="0"/>
          <c:order val="0"/>
          <c:tx>
            <c:strRef>
              <c:f>Lists!$B$12</c:f>
              <c:strCache>
                <c:ptCount val="1"/>
                <c:pt idx="0">
                  <c:v>Total annual citations</c:v>
                </c:pt>
              </c:strCache>
            </c:strRef>
          </c:tx>
          <c:spPr>
            <a:solidFill>
              <a:schemeClr val="accent1"/>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Lists!$B$12:$B$47</c:f>
              <c:numCache>
                <c:formatCode>General</c:formatCode>
                <c:ptCount val="36"/>
                <c:pt idx="0">
                  <c:v>0</c:v>
                </c:pt>
                <c:pt idx="1">
                  <c:v>0</c:v>
                </c:pt>
                <c:pt idx="2">
                  <c:v>0</c:v>
                </c:pt>
                <c:pt idx="3">
                  <c:v>0</c:v>
                </c:pt>
                <c:pt idx="4">
                  <c:v>0</c:v>
                </c:pt>
                <c:pt idx="5">
                  <c:v>0</c:v>
                </c:pt>
                <c:pt idx="6">
                  <c:v>0</c:v>
                </c:pt>
                <c:pt idx="7">
                  <c:v>0</c:v>
                </c:pt>
                <c:pt idx="8">
                  <c:v>122</c:v>
                </c:pt>
                <c:pt idx="9">
                  <c:v>0</c:v>
                </c:pt>
                <c:pt idx="10">
                  <c:v>0</c:v>
                </c:pt>
                <c:pt idx="11">
                  <c:v>0</c:v>
                </c:pt>
                <c:pt idx="12">
                  <c:v>800</c:v>
                </c:pt>
                <c:pt idx="13">
                  <c:v>0</c:v>
                </c:pt>
                <c:pt idx="14">
                  <c:v>385</c:v>
                </c:pt>
                <c:pt idx="15">
                  <c:v>18</c:v>
                </c:pt>
                <c:pt idx="16">
                  <c:v>218</c:v>
                </c:pt>
                <c:pt idx="17">
                  <c:v>440</c:v>
                </c:pt>
                <c:pt idx="18">
                  <c:v>237</c:v>
                </c:pt>
                <c:pt idx="19">
                  <c:v>58</c:v>
                </c:pt>
                <c:pt idx="20">
                  <c:v>53</c:v>
                </c:pt>
                <c:pt idx="21">
                  <c:v>72</c:v>
                </c:pt>
                <c:pt idx="22">
                  <c:v>3</c:v>
                </c:pt>
                <c:pt idx="23">
                  <c:v>0</c:v>
                </c:pt>
                <c:pt idx="24">
                  <c:v>399</c:v>
                </c:pt>
                <c:pt idx="25">
                  <c:v>66</c:v>
                </c:pt>
                <c:pt idx="26">
                  <c:v>512</c:v>
                </c:pt>
                <c:pt idx="27">
                  <c:v>489</c:v>
                </c:pt>
                <c:pt idx="28">
                  <c:v>153</c:v>
                </c:pt>
                <c:pt idx="29">
                  <c:v>77</c:v>
                </c:pt>
                <c:pt idx="30">
                  <c:v>140</c:v>
                </c:pt>
                <c:pt idx="31">
                  <c:v>0</c:v>
                </c:pt>
                <c:pt idx="32">
                  <c:v>1</c:v>
                </c:pt>
                <c:pt idx="33">
                  <c:v>3</c:v>
                </c:pt>
                <c:pt idx="34">
                  <c:v>16</c:v>
                </c:pt>
                <c:pt idx="35">
                  <c:v>15</c:v>
                </c:pt>
              </c:numCache>
            </c:numRef>
          </c:val>
          <c:extLst>
            <c:ext xmlns:c16="http://schemas.microsoft.com/office/drawing/2014/chart" uri="{C3380CC4-5D6E-409C-BE32-E72D297353CC}">
              <c16:uniqueId val="{00000000-79A7-4239-8E2F-46EF9DEAD571}"/>
            </c:ext>
          </c:extLst>
        </c:ser>
        <c:ser>
          <c:idx val="1"/>
          <c:order val="1"/>
          <c:spPr>
            <a:solidFill>
              <a:schemeClr val="accent2"/>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Lists!$C$12:$C$47</c:f>
              <c:numCache>
                <c:formatCode>General</c:formatCode>
                <c:ptCount val="36"/>
              </c:numCache>
            </c:numRef>
          </c:val>
          <c:extLst>
            <c:ext xmlns:c16="http://schemas.microsoft.com/office/drawing/2014/chart" uri="{C3380CC4-5D6E-409C-BE32-E72D297353CC}">
              <c16:uniqueId val="{00000001-79A7-4239-8E2F-46EF9DEAD571}"/>
            </c:ext>
          </c:extLst>
        </c:ser>
        <c:ser>
          <c:idx val="2"/>
          <c:order val="2"/>
          <c:spPr>
            <a:solidFill>
              <a:schemeClr val="accent3"/>
            </a:solidFill>
            <a:ln>
              <a:noFill/>
            </a:ln>
            <a:effectLst/>
          </c:spPr>
          <c:invertIfNegative val="0"/>
          <c:cat>
            <c:numRef>
              <c:f>Lists!$A$13:$A$47</c:f>
              <c:numCache>
                <c:formatCode>General</c:formatCod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numCache>
            </c:numRef>
          </c:cat>
          <c:val>
            <c:numRef>
              <c:f>Lists!$D$12:$D$47</c:f>
              <c:numCache>
                <c:formatCode>General</c:formatCode>
                <c:ptCount val="36"/>
                <c:pt idx="0">
                  <c:v>0</c:v>
                </c:pt>
              </c:numCache>
            </c:numRef>
          </c:val>
          <c:extLst>
            <c:ext xmlns:c16="http://schemas.microsoft.com/office/drawing/2014/chart" uri="{C3380CC4-5D6E-409C-BE32-E72D297353CC}">
              <c16:uniqueId val="{00000002-79A7-4239-8E2F-46EF9DEAD571}"/>
            </c:ext>
          </c:extLst>
        </c:ser>
        <c:dLbls>
          <c:showLegendKey val="0"/>
          <c:showVal val="0"/>
          <c:showCatName val="0"/>
          <c:showSerName val="0"/>
          <c:showPercent val="0"/>
          <c:showBubbleSize val="0"/>
        </c:dLbls>
        <c:gapWidth val="0"/>
        <c:axId val="788363424"/>
        <c:axId val="788363064"/>
      </c:barChart>
      <c:barChart>
        <c:barDir val="col"/>
        <c:grouping val="clustered"/>
        <c:varyColors val="0"/>
        <c:ser>
          <c:idx val="3"/>
          <c:order val="3"/>
          <c:tx>
            <c:strRef>
              <c:f>Lists!$D$12</c:f>
              <c:strCache>
                <c:ptCount val="1"/>
                <c:pt idx="0">
                  <c:v>Number of Publications</c:v>
                </c:pt>
              </c:strCache>
            </c:strRef>
          </c:tx>
          <c:spPr>
            <a:solidFill>
              <a:schemeClr val="accent4"/>
            </a:solidFill>
            <a:ln>
              <a:noFill/>
            </a:ln>
            <a:effectLst/>
          </c:spPr>
          <c:invertIfNegative val="0"/>
          <c:val>
            <c:numRef>
              <c:f>Lists!$E$12:$E$47</c:f>
              <c:numCache>
                <c:formatCode>General</c:formatCode>
                <c:ptCount val="36"/>
                <c:pt idx="1">
                  <c:v>0</c:v>
                </c:pt>
                <c:pt idx="2">
                  <c:v>0</c:v>
                </c:pt>
                <c:pt idx="3">
                  <c:v>0</c:v>
                </c:pt>
                <c:pt idx="4">
                  <c:v>0</c:v>
                </c:pt>
                <c:pt idx="5">
                  <c:v>0</c:v>
                </c:pt>
                <c:pt idx="6">
                  <c:v>0</c:v>
                </c:pt>
                <c:pt idx="7">
                  <c:v>0</c:v>
                </c:pt>
                <c:pt idx="8">
                  <c:v>1</c:v>
                </c:pt>
                <c:pt idx="9">
                  <c:v>0</c:v>
                </c:pt>
                <c:pt idx="10">
                  <c:v>0</c:v>
                </c:pt>
                <c:pt idx="11">
                  <c:v>0</c:v>
                </c:pt>
                <c:pt idx="12">
                  <c:v>1</c:v>
                </c:pt>
                <c:pt idx="13">
                  <c:v>0</c:v>
                </c:pt>
                <c:pt idx="14">
                  <c:v>3</c:v>
                </c:pt>
                <c:pt idx="15">
                  <c:v>1</c:v>
                </c:pt>
                <c:pt idx="16">
                  <c:v>6</c:v>
                </c:pt>
                <c:pt idx="17">
                  <c:v>4</c:v>
                </c:pt>
                <c:pt idx="18">
                  <c:v>2</c:v>
                </c:pt>
                <c:pt idx="19">
                  <c:v>2</c:v>
                </c:pt>
                <c:pt idx="20">
                  <c:v>1</c:v>
                </c:pt>
                <c:pt idx="21">
                  <c:v>2</c:v>
                </c:pt>
                <c:pt idx="22">
                  <c:v>1</c:v>
                </c:pt>
                <c:pt idx="23">
                  <c:v>0</c:v>
                </c:pt>
                <c:pt idx="24">
                  <c:v>1</c:v>
                </c:pt>
                <c:pt idx="25">
                  <c:v>2</c:v>
                </c:pt>
                <c:pt idx="26">
                  <c:v>8</c:v>
                </c:pt>
                <c:pt idx="27">
                  <c:v>3</c:v>
                </c:pt>
                <c:pt idx="28">
                  <c:v>6</c:v>
                </c:pt>
                <c:pt idx="29">
                  <c:v>3</c:v>
                </c:pt>
                <c:pt idx="30">
                  <c:v>4</c:v>
                </c:pt>
                <c:pt idx="31">
                  <c:v>0</c:v>
                </c:pt>
                <c:pt idx="32">
                  <c:v>1</c:v>
                </c:pt>
                <c:pt idx="33">
                  <c:v>1</c:v>
                </c:pt>
                <c:pt idx="34">
                  <c:v>1</c:v>
                </c:pt>
                <c:pt idx="35">
                  <c:v>2</c:v>
                </c:pt>
              </c:numCache>
            </c:numRef>
          </c:val>
          <c:extLst>
            <c:ext xmlns:c16="http://schemas.microsoft.com/office/drawing/2014/chart" uri="{C3380CC4-5D6E-409C-BE32-E72D297353CC}">
              <c16:uniqueId val="{00000003-79A7-4239-8E2F-46EF9DEAD571}"/>
            </c:ext>
          </c:extLst>
        </c:ser>
        <c:dLbls>
          <c:showLegendKey val="0"/>
          <c:showVal val="0"/>
          <c:showCatName val="0"/>
          <c:showSerName val="0"/>
          <c:showPercent val="0"/>
          <c:showBubbleSize val="0"/>
        </c:dLbls>
        <c:gapWidth val="235"/>
        <c:axId val="788377824"/>
        <c:axId val="788378544"/>
      </c:barChart>
      <c:catAx>
        <c:axId val="78836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63064"/>
        <c:crosses val="autoZero"/>
        <c:auto val="1"/>
        <c:lblAlgn val="ctr"/>
        <c:lblOffset val="100"/>
        <c:noMultiLvlLbl val="0"/>
      </c:catAx>
      <c:valAx>
        <c:axId val="788363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Citations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63424"/>
        <c:crosses val="autoZero"/>
        <c:crossBetween val="between"/>
      </c:valAx>
      <c:valAx>
        <c:axId val="78837854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Publications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77824"/>
        <c:crosses val="max"/>
        <c:crossBetween val="between"/>
      </c:valAx>
      <c:catAx>
        <c:axId val="788377824"/>
        <c:scaling>
          <c:orientation val="minMax"/>
        </c:scaling>
        <c:delete val="1"/>
        <c:axPos val="b"/>
        <c:majorTickMark val="out"/>
        <c:minorTickMark val="none"/>
        <c:tickLblPos val="nextTo"/>
        <c:crossAx val="788378544"/>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plotArea>
      <cx:plotAreaRegion>
        <cx:series layoutId="clusteredColumn" uniqueId="{542A6872-B99F-4557-88C6-44CB4F832CE8}">
          <cx:dataLabels pos="outEnd">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visibility seriesName="0" categoryName="0" value="1"/>
          </cx:dataLabels>
          <cx:dataId val="0"/>
          <cx:layoutPr>
            <cx:binning intervalClosed="r">
              <cx:binCount val="20"/>
            </cx:binning>
          </cx:layoutPr>
        </cx:series>
      </cx:plotAreaRegion>
      <cx:axis id="0">
        <cx:catScaling gapWidth="0"/>
        <cx:tickLabels/>
        <cx:numFmt formatCode="#,##0" sourceLinked="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axis>
      <cx:axis id="1">
        <cx:valScaling/>
        <cx:tickLabels/>
        <cx:numFmt formatCode="0" sourceLinked="0"/>
        <cx:txPr>
          <a:bodyPr vertOverflow="overflow" horzOverflow="overflow" wrap="square" lIns="0" tIns="0" rIns="0" bIns="0"/>
          <a:lstStyle/>
          <a:p>
            <a:pPr algn="ctr" rtl="0">
              <a:defRPr sz="1200" b="0" i="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a:p>
        </cx:txPr>
      </cx:axis>
    </cx:plotArea>
  </cx:chart>
  <cx:spPr>
    <a:ln>
      <a:solidFill>
        <a:schemeClr val="bg2">
          <a:lumMod val="25000"/>
        </a:schemeClr>
      </a:solid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plotArea>
      <cx:plotAreaRegion>
        <cx:series layoutId="clusteredColumn" uniqueId="{542A6872-B99F-4557-88C6-44CB4F832CE8}">
          <cx:dataLabels pos="outEnd">
            <cx:visibility seriesName="0" categoryName="0" value="1"/>
          </cx:dataLabels>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microsoft.com/office/2014/relationships/chartEx" Target="../charts/chartEx2.xml"/></Relationships>
</file>

<file path=xl/drawings/drawing1.xml><?xml version="1.0" encoding="utf-8"?>
<xdr:wsDr xmlns:xdr="http://schemas.openxmlformats.org/drawingml/2006/spreadsheetDrawing" xmlns:a="http://schemas.openxmlformats.org/drawingml/2006/main">
  <xdr:twoCellAnchor>
    <xdr:from>
      <xdr:col>4</xdr:col>
      <xdr:colOff>486834</xdr:colOff>
      <xdr:row>4</xdr:row>
      <xdr:rowOff>160864</xdr:rowOff>
    </xdr:from>
    <xdr:to>
      <xdr:col>13</xdr:col>
      <xdr:colOff>211667</xdr:colOff>
      <xdr:row>18</xdr:row>
      <xdr:rowOff>31748</xdr:rowOff>
    </xdr:to>
    <xdr:graphicFrame macro="">
      <xdr:nvGraphicFramePr>
        <xdr:cNvPr id="4" name="Chart 3" descr="Total annual citations and number of publications - all publications.">
          <a:extLst>
            <a:ext uri="{FF2B5EF4-FFF2-40B4-BE49-F238E27FC236}">
              <a16:creationId xmlns:a16="http://schemas.microsoft.com/office/drawing/2014/main" id="{921539F4-EF7D-4F2F-8644-E35794629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486833</xdr:colOff>
      <xdr:row>21</xdr:row>
      <xdr:rowOff>21167</xdr:rowOff>
    </xdr:from>
    <xdr:to>
      <xdr:col>13</xdr:col>
      <xdr:colOff>509058</xdr:colOff>
      <xdr:row>38</xdr:row>
      <xdr:rowOff>119592</xdr:rowOff>
    </xdr:to>
    <mc:AlternateContent xmlns:mc="http://schemas.openxmlformats.org/markup-compatibility/2006">
      <mc:Choice xmlns:cx1="http://schemas.microsoft.com/office/drawing/2015/9/8/chartex" Requires="cx1">
        <xdr:graphicFrame macro="">
          <xdr:nvGraphicFramePr>
            <xdr:cNvPr id="5" name="Chart 4" descr="Distribution of citations - all publications.">
              <a:extLst>
                <a:ext uri="{FF2B5EF4-FFF2-40B4-BE49-F238E27FC236}">
                  <a16:creationId xmlns:a16="http://schemas.microsoft.com/office/drawing/2014/main" id="{2C97698B-8128-4EFC-AA2E-A5F863B3256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389283" y="4821767"/>
              <a:ext cx="6029325" cy="322897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574675</xdr:colOff>
      <xdr:row>28</xdr:row>
      <xdr:rowOff>146050</xdr:rowOff>
    </xdr:from>
    <xdr:to>
      <xdr:col>9</xdr:col>
      <xdr:colOff>66675</xdr:colOff>
      <xdr:row>43</xdr:row>
      <xdr:rowOff>127000</xdr:rowOff>
    </xdr:to>
    <xdr:graphicFrame macro="">
      <xdr:nvGraphicFramePr>
        <xdr:cNvPr id="2" name="Chart 1">
          <a:extLst>
            <a:ext uri="{FF2B5EF4-FFF2-40B4-BE49-F238E27FC236}">
              <a16:creationId xmlns:a16="http://schemas.microsoft.com/office/drawing/2014/main" id="{A88BEC5E-9D4A-9FA0-FE5F-59EB14EDA4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339725</xdr:colOff>
      <xdr:row>46</xdr:row>
      <xdr:rowOff>168275</xdr:rowOff>
    </xdr:from>
    <xdr:to>
      <xdr:col>14</xdr:col>
      <xdr:colOff>34925</xdr:colOff>
      <xdr:row>61</xdr:row>
      <xdr:rowOff>149225</xdr:rowOff>
    </xdr:to>
    <xdr:graphicFrame macro="">
      <xdr:nvGraphicFramePr>
        <xdr:cNvPr id="3" name="Chart 2">
          <a:extLst>
            <a:ext uri="{FF2B5EF4-FFF2-40B4-BE49-F238E27FC236}">
              <a16:creationId xmlns:a16="http://schemas.microsoft.com/office/drawing/2014/main" id="{C6A2A0D7-8F61-1718-F921-BEC3F7C4FC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1130300</xdr:colOff>
      <xdr:row>15</xdr:row>
      <xdr:rowOff>9524</xdr:rowOff>
    </xdr:from>
    <xdr:to>
      <xdr:col>13</xdr:col>
      <xdr:colOff>79375</xdr:colOff>
      <xdr:row>40</xdr:row>
      <xdr:rowOff>139699</xdr:rowOff>
    </xdr:to>
    <xdr:graphicFrame macro="">
      <xdr:nvGraphicFramePr>
        <xdr:cNvPr id="9" name="Chart 8">
          <a:extLst>
            <a:ext uri="{FF2B5EF4-FFF2-40B4-BE49-F238E27FC236}">
              <a16:creationId xmlns:a16="http://schemas.microsoft.com/office/drawing/2014/main" id="{8604EBBD-43EE-B2A7-06EC-91EB8ADBFE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110099</xdr:colOff>
      <xdr:row>13</xdr:row>
      <xdr:rowOff>83362</xdr:rowOff>
    </xdr:from>
    <xdr:to>
      <xdr:col>6</xdr:col>
      <xdr:colOff>210416</xdr:colOff>
      <xdr:row>28</xdr:row>
      <xdr:rowOff>64312</xdr:rowOff>
    </xdr:to>
    <xdr:graphicFrame macro="">
      <xdr:nvGraphicFramePr>
        <xdr:cNvPr id="10" name="Chart 9">
          <a:extLst>
            <a:ext uri="{FF2B5EF4-FFF2-40B4-BE49-F238E27FC236}">
              <a16:creationId xmlns:a16="http://schemas.microsoft.com/office/drawing/2014/main" id="{AEE19735-54EB-A8A8-5D6D-EC451767C1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28574</xdr:colOff>
      <xdr:row>4</xdr:row>
      <xdr:rowOff>155574</xdr:rowOff>
    </xdr:from>
    <xdr:to>
      <xdr:col>32</xdr:col>
      <xdr:colOff>565149</xdr:colOff>
      <xdr:row>21</xdr:row>
      <xdr:rowOff>146049</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5451F62C-AD72-1593-EF45-8AA749C06FC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5528924" y="892174"/>
              <a:ext cx="6022975" cy="312102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BED5AE-6485-420B-86C7-87F0C804D271}" name="Table1" displayName="Table1" ref="A1:L61" totalsRowShown="0" headerRowDxfId="16" dataDxfId="14" headerRowBorderDxfId="15" tableBorderDxfId="13" totalsRowBorderDxfId="12">
  <autoFilter ref="A1:L61" xr:uid="{60BED5AE-6485-420B-86C7-87F0C804D271}"/>
  <sortState xmlns:xlrd2="http://schemas.microsoft.com/office/spreadsheetml/2017/richdata2" ref="A2:L31">
    <sortCondition ref="C1:C45"/>
  </sortState>
  <tableColumns count="12">
    <tableColumn id="1" xr3:uid="{DAD43F83-F4A7-4B82-B227-D393FFFD538C}" name="Publication title" dataDxfId="11"/>
    <tableColumn id="11" xr3:uid="{97BD04B8-9A38-4839-A309-944CAF1E98A4}" name="DocPubYear" dataDxfId="10"/>
    <tableColumn id="7" xr3:uid="{ED3F38E0-DC5F-4A76-A3DB-8731902EA079}" name="Publication Source" dataDxfId="9"/>
    <tableColumn id="8" xr3:uid="{A76B6B4D-5E43-41CC-A78B-307D7C5CE655}" name="Citation Count From Publication Source" dataDxfId="8"/>
    <tableColumn id="9" xr3:uid="{74CF75A8-02DE-41D5-81EB-6DE1E572CDD7}" name="Rank from Publication Source" dataDxfId="7"/>
    <tableColumn id="2" xr3:uid="{74CD62A6-8C48-4F36-9FFA-F3A7B324F88B}" name="Wizdom.ai Citations" dataDxfId="6"/>
    <tableColumn id="3" xr3:uid="{B2B424D3-B183-4F37-AF2A-BC4759B8639D}" name="Wizdom.ai RCR" dataDxfId="5"/>
    <tableColumn id="4" xr3:uid="{85B1B8A7-A722-4220-85BB-6CF544656915}" name="Dimensions Citations" dataDxfId="4"/>
    <tableColumn id="5" xr3:uid="{A4593873-1FBC-4C24-9241-9BAFA1D9F0E1}" name="Dimensions RCR" dataDxfId="3"/>
    <tableColumn id="6" xr3:uid="{41E75496-7972-4BE1-8A5F-18D59978CC89}" name="Dimensions FCR" dataDxfId="2"/>
    <tableColumn id="12" xr3:uid="{79CEBA4F-3F4E-4A31-9313-403F1E6FA9DB}" name="Google Scholar Citations" dataDxfId="1"/>
    <tableColumn id="10" xr3:uid="{A76D7258-C43C-446E-8C20-EA38D1FC4EA6}" name="UR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D7EE-791A-4765-8B66-44177391243F}">
  <sheetPr>
    <pageSetUpPr fitToPage="1"/>
  </sheetPr>
  <dimension ref="A1:A9"/>
  <sheetViews>
    <sheetView showGridLines="0" workbookViewId="0">
      <selection activeCell="H13" sqref="H13"/>
    </sheetView>
  </sheetViews>
  <sheetFormatPr defaultRowHeight="14.5" x14ac:dyDescent="0.35"/>
  <cols>
    <col min="1" max="1" width="85.1796875" customWidth="1"/>
  </cols>
  <sheetData>
    <row r="1" spans="1:1" ht="18.5" x14ac:dyDescent="0.45">
      <c r="A1" s="24" t="s">
        <v>0</v>
      </c>
    </row>
    <row r="2" spans="1:1" ht="15" thickBot="1" x14ac:dyDescent="0.4"/>
    <row r="3" spans="1:1" ht="73.900000000000006" customHeight="1" thickBot="1" x14ac:dyDescent="0.4">
      <c r="A3" s="4" t="s">
        <v>1</v>
      </c>
    </row>
    <row r="4" spans="1:1" ht="18.649999999999999" customHeight="1" x14ac:dyDescent="0.35">
      <c r="A4" s="1"/>
    </row>
    <row r="5" spans="1:1" ht="43.5" x14ac:dyDescent="0.35">
      <c r="A5" s="18" t="s">
        <v>2</v>
      </c>
    </row>
    <row r="6" spans="1:1" ht="87" x14ac:dyDescent="0.35">
      <c r="A6" s="25" t="s">
        <v>3</v>
      </c>
    </row>
    <row r="7" spans="1:1" ht="49" customHeight="1" x14ac:dyDescent="0.35">
      <c r="A7" s="6" t="s">
        <v>4</v>
      </c>
    </row>
    <row r="8" spans="1:1" ht="17.5" customHeight="1" x14ac:dyDescent="0.35">
      <c r="A8" s="7" t="s">
        <v>5</v>
      </c>
    </row>
    <row r="9" spans="1:1" ht="49" customHeight="1" x14ac:dyDescent="0.35">
      <c r="A9" s="7" t="s">
        <v>6</v>
      </c>
    </row>
  </sheetData>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0587-17F6-4C0F-A300-9FD4640C5494}">
  <sheetPr>
    <tabColor theme="5" tint="0.79998168889431442"/>
    <pageSetUpPr fitToPage="1"/>
  </sheetPr>
  <dimension ref="A2:F20"/>
  <sheetViews>
    <sheetView showGridLines="0" tabSelected="1" zoomScaleNormal="100" workbookViewId="0">
      <selection activeCell="B16" sqref="B16"/>
    </sheetView>
  </sheetViews>
  <sheetFormatPr defaultRowHeight="14.5" x14ac:dyDescent="0.35"/>
  <cols>
    <col min="1" max="1" width="42.26953125" customWidth="1"/>
    <col min="2" max="2" width="37.7265625" customWidth="1"/>
    <col min="3" max="3" width="5.54296875" customWidth="1"/>
    <col min="4" max="4" width="13.26953125" customWidth="1"/>
    <col min="11" max="11" width="16.1796875" customWidth="1"/>
  </cols>
  <sheetData>
    <row r="2" spans="1:6" x14ac:dyDescent="0.35">
      <c r="A2" s="2" t="s">
        <v>7</v>
      </c>
    </row>
    <row r="3" spans="1:6" ht="15" thickBot="1" x14ac:dyDescent="0.4"/>
    <row r="4" spans="1:6" x14ac:dyDescent="0.35">
      <c r="A4" s="13" t="s">
        <v>8</v>
      </c>
      <c r="B4" s="20" t="s">
        <v>9</v>
      </c>
      <c r="F4" s="2" t="str">
        <f>CONCATENATE(B6, " and number of publications - ", B4)</f>
        <v>Total annual citations and number of publications - Climate change</v>
      </c>
    </row>
    <row r="5" spans="1:6" x14ac:dyDescent="0.35">
      <c r="A5" s="14"/>
      <c r="B5" s="10"/>
    </row>
    <row r="6" spans="1:6" x14ac:dyDescent="0.35">
      <c r="A6" s="14" t="s">
        <v>10</v>
      </c>
      <c r="B6" s="19" t="s">
        <v>11</v>
      </c>
    </row>
    <row r="7" spans="1:6" ht="15" thickBot="1" x14ac:dyDescent="0.4">
      <c r="A7" s="11"/>
      <c r="B7" s="12"/>
    </row>
    <row r="9" spans="1:6" x14ac:dyDescent="0.35">
      <c r="A9" s="2" t="str">
        <f>CONCATENATE("Top publications in ", B4)</f>
        <v>Top publications in Climate change</v>
      </c>
    </row>
    <row r="10" spans="1:6" x14ac:dyDescent="0.35">
      <c r="A10" s="17" t="s">
        <v>12</v>
      </c>
      <c r="B10" s="17" t="s">
        <v>13</v>
      </c>
      <c r="C10" s="17" t="s">
        <v>14</v>
      </c>
      <c r="D10" s="17" t="s">
        <v>15</v>
      </c>
    </row>
    <row r="11" spans="1:6" ht="29" x14ac:dyDescent="0.35">
      <c r="A11" s="16" t="str">
        <f>Lists!E2</f>
        <v>Two Circulation Regimes of the Wind-Driven Arctic Ocean</v>
      </c>
      <c r="B11" s="16" t="str">
        <f>Lists!F2</f>
        <v>Proshutinsky AY, Johnson MA</v>
      </c>
      <c r="C11" s="9">
        <f>Lists!G2</f>
        <v>1997</v>
      </c>
      <c r="D11" s="22">
        <f>Lists!H2</f>
        <v>800</v>
      </c>
    </row>
    <row r="12" spans="1:6" ht="29" x14ac:dyDescent="0.35">
      <c r="A12" s="16" t="str">
        <f>Lists!E3</f>
        <v>A sea ice free summer Arctic within 30 years-an update from CMIP5 models</v>
      </c>
      <c r="B12" s="16" t="str">
        <f>Lists!F3</f>
        <v>Wang M, Overland JE</v>
      </c>
      <c r="C12" s="9">
        <f>Lists!G3</f>
        <v>2012</v>
      </c>
      <c r="D12" s="22">
        <f>Lists!H3</f>
        <v>451</v>
      </c>
    </row>
    <row r="13" spans="1:6" ht="58" x14ac:dyDescent="0.35">
      <c r="A13" s="16" t="str">
        <f>Lists!E4</f>
        <v>Predicting 21st-century polar bear habitat distribution from global climate models</v>
      </c>
      <c r="B13" s="16" t="str">
        <f>Lists!F4</f>
        <v>Durner GM, Douglas DC, Nielson RM, Amstrup SC, McDonald TL, Stirling I, Mauritzen M, Born EW, Wiig O, DeWeaver E, et al</v>
      </c>
      <c r="C13" s="9">
        <f>Lists!G4</f>
        <v>2009</v>
      </c>
      <c r="D13" s="22">
        <f>Lists!H4</f>
        <v>399</v>
      </c>
    </row>
    <row r="15" spans="1:6" x14ac:dyDescent="0.35">
      <c r="A15" s="8" t="s">
        <v>16</v>
      </c>
    </row>
    <row r="20" spans="6:6" x14ac:dyDescent="0.35">
      <c r="F20" s="2" t="str">
        <f>CONCATENATE("Distribution of Citations -  ", B4)</f>
        <v>Distribution of Citations -  Climate change</v>
      </c>
    </row>
  </sheetData>
  <hyperlinks>
    <hyperlink ref="A15" location="GoogleScholarOutputs!A1" display="See all publications" xr:uid="{79D4795B-E748-4182-8909-5D0A38D178C4}"/>
  </hyperlinks>
  <pageMargins left="0.7" right="0.7" top="0.75" bottom="0.75" header="0.3" footer="0.3"/>
  <pageSetup scale="6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2D2CF9-579F-443C-B3A7-EF426B82CF08}">
          <x14:formula1>
            <xm:f>Lists!$B$1:$B$10</xm:f>
          </x14:formula1>
          <xm:sqref>B4</xm:sqref>
        </x14:dataValidation>
        <x14:dataValidation type="list" allowBlank="1" showInputMessage="1" showErrorMessage="1" xr:uid="{5F57690E-1824-46FE-9094-C2B12E13A471}">
          <x14:formula1>
            <xm:f>Lists!$C$2:$C$3</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A0FE1-A322-4739-B750-365E9C9EB266}">
  <dimension ref="A1:H54"/>
  <sheetViews>
    <sheetView zoomScale="99" zoomScaleNormal="99" workbookViewId="0">
      <selection activeCell="A55" sqref="A55"/>
    </sheetView>
  </sheetViews>
  <sheetFormatPr defaultRowHeight="14.5" x14ac:dyDescent="0.35"/>
  <cols>
    <col min="2" max="2" width="30.453125" customWidth="1"/>
    <col min="3" max="3" width="26.1796875" customWidth="1"/>
    <col min="5" max="5" width="55.26953125" customWidth="1"/>
  </cols>
  <sheetData>
    <row r="1" spans="1:8" x14ac:dyDescent="0.35">
      <c r="A1" t="s">
        <v>17</v>
      </c>
      <c r="B1" t="s">
        <v>18</v>
      </c>
    </row>
    <row r="2" spans="1:8" x14ac:dyDescent="0.35">
      <c r="A2" t="s">
        <v>19</v>
      </c>
      <c r="B2" t="s">
        <v>20</v>
      </c>
      <c r="C2" t="s">
        <v>11</v>
      </c>
      <c r="E2" s="15" t="str">
        <f>IF(Summary!$B$4=Lists!$B$2, _xlfn.XLOOKUP("a", MostCitedLookup!$L:$L, MostCitedLookup!$A:$A), IF(Summary!$B$4=Lists!$B$3, _xlfn.XLOOKUP("a", MostCitedLookup!$M:$M, MostCitedLookup!$A:$A), IF(Summary!$B$4=Lists!$B$4, _xlfn.XLOOKUP("a", MostCitedLookup!$N:$N, MostCitedLookup!$A:$A), IF(Summary!$B$4=Lists!$B$5, _xlfn.XLOOKUP("a", MostCitedLookup!$O:$O, MostCitedLookup!$A:$A), IF(Summary!$B$4=Lists!$B$6, _xlfn.XLOOKUP("a", MostCitedLookup!$P:$P, MostCitedLookup!$A:$A), IF(Summary!$B$4=Lists!$B$7, _xlfn.XLOOKUP("a", MostCitedLookup!$Q:$Q, MostCitedLookup!$A:$A), IF(Summary!$B$4=Lists!$B$8, _xlfn.XLOOKUP("a", MostCitedLookup!$R:$R, MostCitedLookup!$A:$A), IF(Summary!$B$4=Lists!$B$9, _xlfn.XLOOKUP("a", MostCitedLookup!$S:$S, MostCitedLookup!$A:$A), IF(Summary!$B$4=Lists!$B$10, _xlfn.XLOOKUP("a", MostCitedLookup!$T:$T, MostCitedLookup!$A:$A), MostCitedLookup!A2)))))))))</f>
        <v>Two Circulation Regimes of the Wind-Driven Arctic Ocean</v>
      </c>
      <c r="F2" s="15" t="str">
        <f>IF(Summary!$B$4=Lists!$B$2, _xlfn.XLOOKUP("a", MostCitedLookup!$L:$L, MostCitedLookup!$B:$B), IF(Summary!$B$4=Lists!$B$3, _xlfn.XLOOKUP("a", MostCitedLookup!$M:$M, MostCitedLookup!$B:$B), IF(Summary!$B$4=Lists!$B$4, _xlfn.XLOOKUP("a", MostCitedLookup!$N:$N, MostCitedLookup!$B:$B), IF(Summary!$B$4=Lists!$B$5, _xlfn.XLOOKUP("a", MostCitedLookup!$O:$O, MostCitedLookup!$B:$B), IF(Summary!$B$4=Lists!$B$6, _xlfn.XLOOKUP("a", MostCitedLookup!$P:$P, MostCitedLookup!$B:$B), IF(Summary!$B$4=Lists!$B$7, _xlfn.XLOOKUP("a", MostCitedLookup!$Q:$Q, MostCitedLookup!$B:$B), IF(Summary!$B$4=Lists!$B$8, _xlfn.XLOOKUP("a", MostCitedLookup!$R:$R, MostCitedLookup!$B:$B), IF(Summary!$B$4=Lists!$B$9, _xlfn.XLOOKUP("a", MostCitedLookup!$S:$S, MostCitedLookup!$B:$B), IF(Summary!$B$4=Lists!$B$10, _xlfn.XLOOKUP("a", MostCitedLookup!$T:$T, MostCitedLookup!$B:$B), MostCitedLookup!B2)))))))))</f>
        <v>Proshutinsky AY, Johnson MA</v>
      </c>
      <c r="G2" s="15">
        <f>IF(Summary!$B$4=Lists!$B$2, _xlfn.XLOOKUP("a", MostCitedLookup!$L:$L, MostCitedLookup!$C:$C), IF(Summary!$B$4=Lists!$B$3, _xlfn.XLOOKUP("a", MostCitedLookup!$M:$M, MostCitedLookup!$C:$C), IF(Summary!$B$4=Lists!$B$4, _xlfn.XLOOKUP("a", MostCitedLookup!$N:$N, MostCitedLookup!$C:$C), IF(Summary!$B$4=Lists!$B$5, _xlfn.XLOOKUP("a", MostCitedLookup!$O:$O, MostCitedLookup!$C:$C), IF(Summary!$B$4=Lists!$B$6, _xlfn.XLOOKUP("a", MostCitedLookup!$P:$P, MostCitedLookup!$C:$C), IF(Summary!$B$4=Lists!$B$7, _xlfn.XLOOKUP("a", MostCitedLookup!$Q:$Q, MostCitedLookup!$C:$C), IF(Summary!$B$4=Lists!$B$8, _xlfn.XLOOKUP("a", MostCitedLookup!$R:$R, MostCitedLookup!$C:$C), IF(Summary!$B$4=Lists!$B$9, _xlfn.XLOOKUP("a", MostCitedLookup!$S:$S, MostCitedLookup!$C:$C), IF(Summary!$B$4=Lists!$B$10, _xlfn.XLOOKUP("a", MostCitedLookup!$T:$T, MostCitedLookup!$C:$C), MostCitedLookup!C2)))))))))</f>
        <v>1997</v>
      </c>
      <c r="H2" s="21">
        <f>IF(Summary!$B$4=Lists!$B$2, _xlfn.XLOOKUP("a", MostCitedLookup!$L:$L, MostCitedLookup!$J:$J), IF(Summary!$B$4=Lists!$B$3, _xlfn.XLOOKUP("a", MostCitedLookup!$M:$M, MostCitedLookup!$J:$J), IF(Summary!$B$4=Lists!$B$4, _xlfn.XLOOKUP("a", MostCitedLookup!$N:$N, MostCitedLookup!$J:$J), IF(Summary!$B$4=Lists!$B$5, _xlfn.XLOOKUP("a", MostCitedLookup!$O:$O, MostCitedLookup!$J:$J), IF(Summary!$B$4=Lists!$B$6, _xlfn.XLOOKUP("a", MostCitedLookup!$P:$P, MostCitedLookup!$J:$J), IF(Summary!$B$4=Lists!$B$7, _xlfn.XLOOKUP("a", MostCitedLookup!$Q:$Q, MostCitedLookup!$J:$J), IF(Summary!$B$4=Lists!$B$8, _xlfn.XLOOKUP("a", MostCitedLookup!$R:$R, MostCitedLookup!$J:$J), IF(Summary!$B$4=Lists!$B$9, _xlfn.XLOOKUP("a", MostCitedLookup!$S:$S, MostCitedLookup!$J:$J), IF(Summary!$B$4=Lists!$B$10, _xlfn.XLOOKUP("a", MostCitedLookup!$T:$T, MostCitedLookup!$J:$J), MostCitedLookup!J2)))))))))</f>
        <v>800</v>
      </c>
    </row>
    <row r="3" spans="1:8" x14ac:dyDescent="0.35">
      <c r="A3" t="s">
        <v>21</v>
      </c>
      <c r="B3" t="s">
        <v>22</v>
      </c>
      <c r="C3" t="s">
        <v>23</v>
      </c>
      <c r="E3" s="15" t="str">
        <f>IF(Summary!$B$4=Lists!$B$2, _xlfn.XLOOKUP("b", MostCitedLookup!$L:$L, MostCitedLookup!$A:$A), IF(Summary!$B$4=Lists!$B$3, _xlfn.XLOOKUP("b", MostCitedLookup!$M:$M, MostCitedLookup!$A:$A), IF(Summary!$B$4=Lists!$B$4, _xlfn.XLOOKUP("b", MostCitedLookup!$N:$N, MostCitedLookup!$A:$A), IF(Summary!$B$4=Lists!$B$5, _xlfn.XLOOKUP("b", MostCitedLookup!$O:$O, MostCitedLookup!$A:$A), IF(Summary!$B$4=Lists!$B$6, _xlfn.XLOOKUP("b", MostCitedLookup!$P:$P, MostCitedLookup!$A:$A), IF(Summary!$B$4=Lists!$B$7, _xlfn.XLOOKUP("b", MostCitedLookup!$Q:$Q, MostCitedLookup!$A:$A), IF(Summary!$B$4=Lists!$B$8, _xlfn.XLOOKUP("b", MostCitedLookup!$R:$R, MostCitedLookup!$A:$A), IF(Summary!$B$4=Lists!$B$9, _xlfn.XLOOKUP("b", MostCitedLookup!$S:$S, MostCitedLookup!$A:$A), IF(Summary!$B$4=Lists!$B$10, _xlfn.XLOOKUP("b", MostCitedLookup!$T:$T, MostCitedLookup!$A:$A), MostCitedLookup!A3)))))))))</f>
        <v>A sea ice free summer Arctic within 30 years-an update from CMIP5 models</v>
      </c>
      <c r="F3" s="15" t="str">
        <f>IF(Summary!$B$4=Lists!$B$2, _xlfn.XLOOKUP("b", MostCitedLookup!$L:$L, MostCitedLookup!$B:$B), IF(Summary!$B$4=Lists!$B$3, _xlfn.XLOOKUP("b", MostCitedLookup!$M:$M, MostCitedLookup!$B:$B), IF(Summary!$B$4=Lists!$B$4, _xlfn.XLOOKUP("b", MostCitedLookup!$N:$N, MostCitedLookup!$B:$B), IF(Summary!$B$4=Lists!$B$5, _xlfn.XLOOKUP("b", MostCitedLookup!$O:$O, MostCitedLookup!$B:$B), IF(Summary!$B$4=Lists!$B$6, _xlfn.XLOOKUP("b", MostCitedLookup!$P:$P, MostCitedLookup!$B:$B), IF(Summary!$B$4=Lists!$B$7, _xlfn.XLOOKUP("b", MostCitedLookup!$Q:$Q, MostCitedLookup!$B:$B), IF(Summary!$B$4=Lists!$B$8, _xlfn.XLOOKUP("b", MostCitedLookup!$R:$R, MostCitedLookup!$B:$B), IF(Summary!$B$4=Lists!$B$9, _xlfn.XLOOKUP("b", MostCitedLookup!$S:$S, MostCitedLookup!$B:$B), IF(Summary!$B$4=Lists!$B$10, _xlfn.XLOOKUP("b", MostCitedLookup!$T:$T, MostCitedLookup!$B:$B), MostCitedLookup!B3)))))))))</f>
        <v>Wang M, Overland JE</v>
      </c>
      <c r="G3" s="15">
        <f>IF(Summary!$B$4=Lists!$B$2, _xlfn.XLOOKUP("b", MostCitedLookup!$L:$L, MostCitedLookup!$C:$C), IF(Summary!$B$4=Lists!$B$3, _xlfn.XLOOKUP("b", MostCitedLookup!$M:$M, MostCitedLookup!$C:$C), IF(Summary!$B$4=Lists!$B$4, _xlfn.XLOOKUP("b", MostCitedLookup!$N:$N, MostCitedLookup!$C:$C), IF(Summary!$B$4=Lists!$B$5, _xlfn.XLOOKUP("b", MostCitedLookup!$O:$O, MostCitedLookup!$C:$C), IF(Summary!$B$4=Lists!$B$6, _xlfn.XLOOKUP("b", MostCitedLookup!$P:$P, MostCitedLookup!$C:$C), IF(Summary!$B$4=Lists!$B$7, _xlfn.XLOOKUP("b", MostCitedLookup!$Q:$Q, MostCitedLookup!$C:$C), IF(Summary!$B$4=Lists!$B$8, _xlfn.XLOOKUP("b", MostCitedLookup!$R:$R, MostCitedLookup!$C:$C), IF(Summary!$B$4=Lists!$B$9, _xlfn.XLOOKUP("b", MostCitedLookup!$S:$S, MostCitedLookup!$C:$C), IF(Summary!$B$4=Lists!$B$10, _xlfn.XLOOKUP("b", MostCitedLookup!$T:$T, MostCitedLookup!$C:$C), MostCitedLookup!C3)))))))))</f>
        <v>2012</v>
      </c>
      <c r="H3" s="21">
        <f>IF(Summary!$B$4=Lists!$B$2, _xlfn.XLOOKUP("b", MostCitedLookup!$L:$L, MostCitedLookup!$J:$J), IF(Summary!$B$4=Lists!$B$3, _xlfn.XLOOKUP("b", MostCitedLookup!$M:$M, MostCitedLookup!$J:$J), IF(Summary!$B$4=Lists!$B$4, _xlfn.XLOOKUP("b", MostCitedLookup!$N:$N, MostCitedLookup!$J:$J), IF(Summary!$B$4=Lists!$B$5, _xlfn.XLOOKUP("b", MostCitedLookup!$O:$O, MostCitedLookup!$J:$J), IF(Summary!$B$4=Lists!$B$6, _xlfn.XLOOKUP("b", MostCitedLookup!$P:$P, MostCitedLookup!$J:$J), IF(Summary!$B$4=Lists!$B$7, _xlfn.XLOOKUP("b", MostCitedLookup!$Q:$Q, MostCitedLookup!$J:$J), IF(Summary!$B$4=Lists!$B$8, _xlfn.XLOOKUP("b", MostCitedLookup!$R:$R, MostCitedLookup!$J:$J), IF(Summary!$B$4=Lists!$B$9, _xlfn.XLOOKUP("b", MostCitedLookup!$S:$S, MostCitedLookup!$J:$J), IF(Summary!$B$4=Lists!$B$10, _xlfn.XLOOKUP("b", MostCitedLookup!$T:$T, MostCitedLookup!$J:$J), MostCitedLookup!J3)))))))))</f>
        <v>451</v>
      </c>
    </row>
    <row r="4" spans="1:8" x14ac:dyDescent="0.35">
      <c r="A4" t="s">
        <v>24</v>
      </c>
      <c r="B4" t="s">
        <v>9</v>
      </c>
      <c r="E4" s="15" t="str">
        <f>IF(Summary!$B$4=Lists!$B$2, _xlfn.XLOOKUP("c", MostCitedLookup!$L:$L, MostCitedLookup!$A:$A), IF(Summary!$B$4=Lists!$B$3, _xlfn.XLOOKUP("c", MostCitedLookup!$M:$M, MostCitedLookup!$A:$A), IF(Summary!$B$4=Lists!$B$4, _xlfn.XLOOKUP("c", MostCitedLookup!$N:$N, MostCitedLookup!$A:$A), IF(Summary!$B$4=Lists!$B$5, _xlfn.XLOOKUP("c", MostCitedLookup!$O:$O, MostCitedLookup!$A:$A), IF(Summary!$B$4=Lists!$B$6, _xlfn.XLOOKUP("c", MostCitedLookup!$P:$P, MostCitedLookup!$A:$A), IF(Summary!$B$4=Lists!$B$7, _xlfn.XLOOKUP("c", MostCitedLookup!$Q:$Q, MostCitedLookup!$A:$A), IF(Summary!$B$4=Lists!$B$8, _xlfn.XLOOKUP("c", MostCitedLookup!$R:$R, MostCitedLookup!$A:$A), IF(Summary!$B$4=Lists!$B$9, _xlfn.XLOOKUP("c", MostCitedLookup!$S:$S, MostCitedLookup!$A:$A), IF(Summary!$B$4=Lists!$B$10, _xlfn.XLOOKUP("c", MostCitedLookup!$T:$T, MostCitedLookup!$A:$A), MostCitedLookup!A4)))))))))</f>
        <v>Predicting 21st-century polar bear habitat distribution from global climate models</v>
      </c>
      <c r="F4" s="15" t="str">
        <f>IF(Summary!$B$4=Lists!$B$2, _xlfn.XLOOKUP("c", MostCitedLookup!$L:$L, MostCitedLookup!$B:$B), IF(Summary!$B$4=Lists!$B$3, _xlfn.XLOOKUP("c", MostCitedLookup!$M:$M, MostCitedLookup!$B:$B), IF(Summary!$B$4=Lists!$B$4, _xlfn.XLOOKUP("c", MostCitedLookup!$N:$N, MostCitedLookup!$B:$B), IF(Summary!$B$4=Lists!$B$5, _xlfn.XLOOKUP("c", MostCitedLookup!$O:$O, MostCitedLookup!$B:$B), IF(Summary!$B$4=Lists!$B$6, _xlfn.XLOOKUP("c", MostCitedLookup!$P:$P, MostCitedLookup!$B:$B), IF(Summary!$B$4=Lists!$B$7, _xlfn.XLOOKUP("c", MostCitedLookup!$Q:$Q, MostCitedLookup!$B:$B), IF(Summary!$B$4=Lists!$B$8, _xlfn.XLOOKUP("c", MostCitedLookup!$R:$R, MostCitedLookup!$B:$B), IF(Summary!$B$4=Lists!$B$9, _xlfn.XLOOKUP("c", MostCitedLookup!$S:$S, MostCitedLookup!$B:$B), IF(Summary!$B$4=Lists!$B$10, _xlfn.XLOOKUP("c", MostCitedLookup!$T:$T, MostCitedLookup!$B:$B), MostCitedLookup!B4)))))))))</f>
        <v>Durner GM, Douglas DC, Nielson RM, Amstrup SC, McDonald TL, Stirling I, Mauritzen M, Born EW, Wiig O, DeWeaver E, et al</v>
      </c>
      <c r="G4" s="15">
        <f>IF(Summary!$B$4=Lists!$B$2, _xlfn.XLOOKUP("c", MostCitedLookup!$L:$L, MostCitedLookup!$C:$C), IF(Summary!$B$4=Lists!$B$3, _xlfn.XLOOKUP("c", MostCitedLookup!$M:$M, MostCitedLookup!$C:$C), IF(Summary!$B$4=Lists!$B$4, _xlfn.XLOOKUP("c", MostCitedLookup!$N:$N, MostCitedLookup!$C:$C), IF(Summary!$B$4=Lists!$B$5, _xlfn.XLOOKUP("c", MostCitedLookup!$O:$O, MostCitedLookup!$C:$C), IF(Summary!$B$4=Lists!$B$6, _xlfn.XLOOKUP("c", MostCitedLookup!$P:$P, MostCitedLookup!$C:$C), IF(Summary!$B$4=Lists!$B$7, _xlfn.XLOOKUP("c", MostCitedLookup!$Q:$Q, MostCitedLookup!$C:$C), IF(Summary!$B$4=Lists!$B$8, _xlfn.XLOOKUP("c", MostCitedLookup!$R:$R, MostCitedLookup!$C:$C), IF(Summary!$B$4=Lists!$B$9, _xlfn.XLOOKUP("c", MostCitedLookup!$S:$S, MostCitedLookup!$C:$C), IF(Summary!$B$4=Lists!$B$10, _xlfn.XLOOKUP("c", MostCitedLookup!$T:$T, MostCitedLookup!$C:$C), MostCitedLookup!C4)))))))))</f>
        <v>2009</v>
      </c>
      <c r="H4" s="21">
        <f>IF(Summary!$B$4=Lists!$B$2, _xlfn.XLOOKUP("c", MostCitedLookup!$L:$L, MostCitedLookup!$J:$J), IF(Summary!$B$4=Lists!$B$3, _xlfn.XLOOKUP("c", MostCitedLookup!$M:$M, MostCitedLookup!$J:$J), IF(Summary!$B$4=Lists!$B$4, _xlfn.XLOOKUP("c", MostCitedLookup!$N:$N, MostCitedLookup!$J:$J), IF(Summary!$B$4=Lists!$B$5, _xlfn.XLOOKUP("c", MostCitedLookup!$O:$O, MostCitedLookup!$J:$J), IF(Summary!$B$4=Lists!$B$6, _xlfn.XLOOKUP("c", MostCitedLookup!$P:$P, MostCitedLookup!$J:$J), IF(Summary!$B$4=Lists!$B$7, _xlfn.XLOOKUP("c", MostCitedLookup!$Q:$Q, MostCitedLookup!$J:$J), IF(Summary!$B$4=Lists!$B$8, _xlfn.XLOOKUP("c", MostCitedLookup!$R:$R, MostCitedLookup!$J:$J), IF(Summary!$B$4=Lists!$B$9, _xlfn.XLOOKUP("c", MostCitedLookup!$S:$S, MostCitedLookup!$J:$J), IF(Summary!$B$4=Lists!$B$10, _xlfn.XLOOKUP("c", MostCitedLookup!$T:$T, MostCitedLookup!$J:$J), MostCitedLookup!J4)))))))))</f>
        <v>399</v>
      </c>
    </row>
    <row r="5" spans="1:8" x14ac:dyDescent="0.35">
      <c r="A5" t="s">
        <v>25</v>
      </c>
      <c r="B5" t="s">
        <v>26</v>
      </c>
    </row>
    <row r="6" spans="1:8" x14ac:dyDescent="0.35">
      <c r="A6" t="s">
        <v>27</v>
      </c>
      <c r="B6" t="s">
        <v>28</v>
      </c>
    </row>
    <row r="7" spans="1:8" x14ac:dyDescent="0.35">
      <c r="A7" t="s">
        <v>29</v>
      </c>
      <c r="B7" t="s">
        <v>30</v>
      </c>
    </row>
    <row r="8" spans="1:8" x14ac:dyDescent="0.35">
      <c r="A8" t="s">
        <v>31</v>
      </c>
      <c r="B8" t="s">
        <v>32</v>
      </c>
    </row>
    <row r="9" spans="1:8" x14ac:dyDescent="0.35">
      <c r="A9" t="s">
        <v>33</v>
      </c>
      <c r="B9" t="s">
        <v>34</v>
      </c>
    </row>
    <row r="10" spans="1:8" x14ac:dyDescent="0.35">
      <c r="A10" t="s">
        <v>35</v>
      </c>
      <c r="B10" t="s">
        <v>36</v>
      </c>
    </row>
    <row r="12" spans="1:8" x14ac:dyDescent="0.35">
      <c r="A12" t="s">
        <v>14</v>
      </c>
      <c r="B12" t="str">
        <f>Summary!B6</f>
        <v>Total annual citations</v>
      </c>
      <c r="D12" t="s">
        <v>37</v>
      </c>
    </row>
    <row r="13" spans="1:8" x14ac:dyDescent="0.35">
      <c r="A13">
        <v>1986</v>
      </c>
      <c r="B13">
        <f>IF(Summary!$B$6=Lists!C$2,IF(Summary!$B$4=Lists!B$2,SUMIFS(GoogleScholarOutputs!$K:$K,GoogleScholarOutputs!$M:$M,"&lt;&gt;0",GoogleScholarOutputs!$D:$D,Lists!$A13),IF(Summary!$B$4=Lists!B$3,SUMIFS(GoogleScholarOutputs!$K:$K,GoogleScholarOutputs!$N:$N,"&lt;&gt;0",GoogleScholarOutputs!$D:$D,Lists!$A13),IF(Summary!$B$4=Lists!B$4,SUMIFS(GoogleScholarOutputs!$K:$K,GoogleScholarOutputs!$O:$O,"&lt;&gt;0",GoogleScholarOutputs!$D:$D,Lists!$A13),IF(Summary!$B$4=Lists!B$5,SUMIFS(GoogleScholarOutputs!$K:$K,GoogleScholarOutputs!$P:$P,"&lt;&gt;0",GoogleScholarOutputs!$D:$D,Lists!$A13),IF(Summary!$B$4=Lists!B$6,SUMIFS(GoogleScholarOutputs!$K:$K,GoogleScholarOutputs!$Q:$Q,"&lt;&gt;0",GoogleScholarOutputs!$D:$D,Lists!$A13),IF(Summary!$B$4=Lists!B$7,SUMIFS(GoogleScholarOutputs!$K:$K,GoogleScholarOutputs!$R:$R,"&lt;&gt;0",GoogleScholarOutputs!$D:$D,Lists!$A13),IF(Summary!$B$4=Lists!B$8,SUMIFS(GoogleScholarOutputs!$K:$K,GoogleScholarOutputs!$S:$S,"&lt;&gt;0",GoogleScholarOutputs!$D:$D,Lists!$A13),IF(Summary!$B$4=Lists!B$9,SUMIFS(GoogleScholarOutputs!$K:$K,GoogleScholarOutputs!$T:$T,"&lt;&gt;0",GoogleScholarOutputs!$D:$D,Lists!$A13),IF(Summary!$B$4=Lists!B$10,SUMIFS(GoogleScholarOutputs!$K:$K,GoogleScholarOutputs!$U:$U,"&lt;&gt;0",GoogleScholarOutputs!$D:$D,Lists!$A13),SUMIFS(GoogleScholarOutputs!$K:$K,GoogleScholarOutputs!$D:$D,Lists!$A13)))))))))),(IF(Summary!$B$4=Lists!B$2,SUMIFS(GoogleScholarOutputs!$K:$K,GoogleScholarOutputs!$M:$M,"&lt;&gt;0",GoogleScholarOutputs!$D:$D,Lists!$A13),IF(Summary!$B$4=Lists!B$3,SUMIFS(GoogleScholarOutputs!$K:$K,GoogleScholarOutputs!$N:$N,"&lt;&gt;0",GoogleScholarOutputs!$D:$D,Lists!$A13),IF(Summary!$B$4=Lists!B$4,SUMIFS(GoogleScholarOutputs!$K:$K,GoogleScholarOutputs!$O:$O,"&lt;&gt;0",GoogleScholarOutputs!$D:$D,Lists!$A13),IF(Summary!$B$4=Lists!B$5,SUMIFS(GoogleScholarOutputs!$K:$K,GoogleScholarOutputs!$P:$P,"&lt;&gt;0",GoogleScholarOutputs!$D:$D,Lists!$A13),IF(Summary!$B$4=Lists!B$6,SUMIFS(GoogleScholarOutputs!$K:$K,GoogleScholarOutputs!$Q:$Q,"&lt;&gt;0",GoogleScholarOutputs!$D:$D,Lists!$A13),IF(Summary!$B$4=Lists!B$7,SUMIFS(GoogleScholarOutputs!$K:$K,GoogleScholarOutputs!$R:$R,"&lt;&gt;0",GoogleScholarOutputs!$D:$D,Lists!$A13),IF(Summary!$B$4=Lists!B$8,SUMIFS(GoogleScholarOutputs!$K:$K,GoogleScholarOutputs!$S:$S,"&lt;&gt;0",GoogleScholarOutputs!$D:$D,Lists!$A13),IF(Summary!$B$4=Lists!B$9,SUMIFS(GoogleScholarOutputs!$K:$K,GoogleScholarOutputs!$T:$T,"&lt;&gt;0",GoogleScholarOutputs!$D:$D,Lists!$A13),IF(Summary!$B$4=Lists!B$10,SUMIFS(GoogleScholarOutputs!$K:$K,GoogleScholarOutputs!$U:$U,"&lt;&gt;0",GoogleScholarOutputs!$D:$D,Lists!$A13),SUMIFS(GoogleScholarOutputs!$K:$K,GoogleScholarOutputs!$D:$D,Lists!$A13))))))))))/Lists!E13))</f>
        <v>0</v>
      </c>
      <c r="E13">
        <f>IF(Summary!$B$4=Lists!B$2,COUNTIFS(GoogleScholarOutputs!$M:$M, "&lt;&gt;0", GoogleScholarOutputs!$D:$D, Lists!$A13), IF(Summary!$B$4=Lists!B$3,COUNTIFS(GoogleScholarOutputs!$N:$N, "&lt;&gt;0", GoogleScholarOutputs!$D:$D, Lists!$A13), IF(Summary!$B$4=Lists!B$4,COUNTIFS(GoogleScholarOutputs!$O:$O, "&lt;&gt;0", GoogleScholarOutputs!$D:$D, Lists!$A13), IF(Summary!$B$4=Lists!B$5,COUNTIFS(GoogleScholarOutputs!$P:$P, "&lt;&gt;0", GoogleScholarOutputs!$D:$D, Lists!$A13), IF(Summary!$B$4=Lists!B$6,COUNTIFS(GoogleScholarOutputs!$Q:$Q, "&lt;&gt;0", GoogleScholarOutputs!$D:$D, Lists!$A13), IF(Summary!$B$4=Lists!B$7,COUNTIFS(GoogleScholarOutputs!$R:$R, "&lt;&gt;0", GoogleScholarOutputs!$D:$D, Lists!$A13), IF(Summary!$B$4=Lists!B$8,COUNTIFS(GoogleScholarOutputs!$S:$S, "&lt;&gt;0", GoogleScholarOutputs!$D:$D, Lists!$A13), IF(Summary!$B$4=Lists!B$9,COUNTIFS(GoogleScholarOutputs!$T:$T, "&lt;&gt;0", GoogleScholarOutputs!$D:$D, Lists!$A13), IF(Summary!$B$4=Lists!B$10, COUNTIFS(GoogleScholarOutputs!$U:$U, "&lt;&gt;0", GoogleScholarOutputs!$D:$D, Lists!$A13), COUNTIFS(GoogleScholarOutputs!$D:$D, Lists!$A13))))))))))</f>
        <v>0</v>
      </c>
    </row>
    <row r="14" spans="1:8" x14ac:dyDescent="0.35">
      <c r="A14">
        <v>1987</v>
      </c>
      <c r="B14">
        <f>IF(Summary!$B$6=Lists!C$2,IF(Summary!$B$4=Lists!B$2,SUMIFS(GoogleScholarOutputs!$K:$K,GoogleScholarOutputs!$M:$M,"&lt;&gt;0",GoogleScholarOutputs!$D:$D,Lists!$A14),IF(Summary!$B$4=Lists!B$3,SUMIFS(GoogleScholarOutputs!$K:$K,GoogleScholarOutputs!$N:$N,"&lt;&gt;0",GoogleScholarOutputs!$D:$D,Lists!$A14),IF(Summary!$B$4=Lists!B$4,SUMIFS(GoogleScholarOutputs!$K:$K,GoogleScholarOutputs!$O:$O,"&lt;&gt;0",GoogleScholarOutputs!$D:$D,Lists!$A14),IF(Summary!$B$4=Lists!B$5,SUMIFS(GoogleScholarOutputs!$K:$K,GoogleScholarOutputs!$P:$P,"&lt;&gt;0",GoogleScholarOutputs!$D:$D,Lists!$A14),IF(Summary!$B$4=Lists!B$6,SUMIFS(GoogleScholarOutputs!$K:$K,GoogleScholarOutputs!$Q:$Q,"&lt;&gt;0",GoogleScholarOutputs!$D:$D,Lists!$A14),IF(Summary!$B$4=Lists!B$7,SUMIFS(GoogleScholarOutputs!$K:$K,GoogleScholarOutputs!$R:$R,"&lt;&gt;0",GoogleScholarOutputs!$D:$D,Lists!$A14),IF(Summary!$B$4=Lists!B$8,SUMIFS(GoogleScholarOutputs!$K:$K,GoogleScholarOutputs!$S:$S,"&lt;&gt;0",GoogleScholarOutputs!$D:$D,Lists!$A14),IF(Summary!$B$4=Lists!B$9,SUMIFS(GoogleScholarOutputs!$K:$K,GoogleScholarOutputs!$T:$T,"&lt;&gt;0",GoogleScholarOutputs!$D:$D,Lists!$A14),IF(Summary!$B$4=Lists!B$10,SUMIFS(GoogleScholarOutputs!$K:$K,GoogleScholarOutputs!$U:$U,"&lt;&gt;0",GoogleScholarOutputs!$D:$D,Lists!$A14),SUMIFS(GoogleScholarOutputs!$K:$K,GoogleScholarOutputs!$D:$D,Lists!$A14)))))))))),(IF(Summary!$B$4=Lists!B$2,SUMIFS(GoogleScholarOutputs!$K:$K,GoogleScholarOutputs!$M:$M,"&lt;&gt;0",GoogleScholarOutputs!$D:$D,Lists!$A14),IF(Summary!$B$4=Lists!B$3,SUMIFS(GoogleScholarOutputs!$K:$K,GoogleScholarOutputs!$N:$N,"&lt;&gt;0",GoogleScholarOutputs!$D:$D,Lists!$A14),IF(Summary!$B$4=Lists!B$4,SUMIFS(GoogleScholarOutputs!$K:$K,GoogleScholarOutputs!$O:$O,"&lt;&gt;0",GoogleScholarOutputs!$D:$D,Lists!$A14),IF(Summary!$B$4=Lists!B$5,SUMIFS(GoogleScholarOutputs!$K:$K,GoogleScholarOutputs!$P:$P,"&lt;&gt;0",GoogleScholarOutputs!$D:$D,Lists!$A14),IF(Summary!$B$4=Lists!B$6,SUMIFS(GoogleScholarOutputs!$K:$K,GoogleScholarOutputs!$Q:$Q,"&lt;&gt;0",GoogleScholarOutputs!$D:$D,Lists!$A14),IF(Summary!$B$4=Lists!B$7,SUMIFS(GoogleScholarOutputs!$K:$K,GoogleScholarOutputs!$R:$R,"&lt;&gt;0",GoogleScholarOutputs!$D:$D,Lists!$A14),IF(Summary!$B$4=Lists!B$8,SUMIFS(GoogleScholarOutputs!$K:$K,GoogleScholarOutputs!$S:$S,"&lt;&gt;0",GoogleScholarOutputs!$D:$D,Lists!$A14),IF(Summary!$B$4=Lists!B$9,SUMIFS(GoogleScholarOutputs!$K:$K,GoogleScholarOutputs!$T:$T,"&lt;&gt;0",GoogleScholarOutputs!$D:$D,Lists!$A14),IF(Summary!$B$4=Lists!B$10,SUMIFS(GoogleScholarOutputs!$K:$K,GoogleScholarOutputs!$U:$U,"&lt;&gt;0",GoogleScholarOutputs!$D:$D,Lists!$A14),SUMIFS(GoogleScholarOutputs!$K:$K,GoogleScholarOutputs!$D:$D,Lists!$A14))))))))))/Lists!E14))</f>
        <v>0</v>
      </c>
      <c r="E14">
        <f>IF(Summary!$B$4=Lists!B$2,COUNTIFS(GoogleScholarOutputs!$M:$M, "&lt;&gt;0", GoogleScholarOutputs!$D:$D, Lists!$A14), IF(Summary!$B$4=Lists!B$3,COUNTIFS(GoogleScholarOutputs!$N:$N, "&lt;&gt;0", GoogleScholarOutputs!$D:$D, Lists!$A14), IF(Summary!$B$4=Lists!B$4,COUNTIFS(GoogleScholarOutputs!$O:$O, "&lt;&gt;0", GoogleScholarOutputs!$D:$D, Lists!$A14), IF(Summary!$B$4=Lists!B$5,COUNTIFS(GoogleScholarOutputs!$P:$P, "&lt;&gt;0", GoogleScholarOutputs!$D:$D, Lists!$A14), IF(Summary!$B$4=Lists!B$6,COUNTIFS(GoogleScholarOutputs!$Q:$Q, "&lt;&gt;0", GoogleScholarOutputs!$D:$D, Lists!$A14), IF(Summary!$B$4=Lists!B$7,COUNTIFS(GoogleScholarOutputs!$R:$R, "&lt;&gt;0", GoogleScholarOutputs!$D:$D, Lists!$A14), IF(Summary!$B$4=Lists!B$8,COUNTIFS(GoogleScholarOutputs!$S:$S, "&lt;&gt;0", GoogleScholarOutputs!$D:$D, Lists!$A14), IF(Summary!$B$4=Lists!B$9,COUNTIFS(GoogleScholarOutputs!$T:$T, "&lt;&gt;0", GoogleScholarOutputs!$D:$D, Lists!$A14), IF(Summary!$B$4=Lists!B$10, COUNTIFS(GoogleScholarOutputs!$U:$U, "&lt;&gt;0", GoogleScholarOutputs!$D:$D, Lists!$A14), COUNTIFS(GoogleScholarOutputs!$D:$D, Lists!$A14))))))))))</f>
        <v>0</v>
      </c>
    </row>
    <row r="15" spans="1:8" x14ac:dyDescent="0.35">
      <c r="A15">
        <v>1988</v>
      </c>
      <c r="B15">
        <f>IF(Summary!$B$6=Lists!C$2,IF(Summary!$B$4=Lists!B$2,SUMIFS(GoogleScholarOutputs!$K:$K,GoogleScholarOutputs!$M:$M,"&lt;&gt;0",GoogleScholarOutputs!$D:$D,Lists!$A15),IF(Summary!$B$4=Lists!B$3,SUMIFS(GoogleScholarOutputs!$K:$K,GoogleScholarOutputs!$N:$N,"&lt;&gt;0",GoogleScholarOutputs!$D:$D,Lists!$A15),IF(Summary!$B$4=Lists!B$4,SUMIFS(GoogleScholarOutputs!$K:$K,GoogleScholarOutputs!$O:$O,"&lt;&gt;0",GoogleScholarOutputs!$D:$D,Lists!$A15),IF(Summary!$B$4=Lists!B$5,SUMIFS(GoogleScholarOutputs!$K:$K,GoogleScholarOutputs!$P:$P,"&lt;&gt;0",GoogleScholarOutputs!$D:$D,Lists!$A15),IF(Summary!$B$4=Lists!B$6,SUMIFS(GoogleScholarOutputs!$K:$K,GoogleScholarOutputs!$Q:$Q,"&lt;&gt;0",GoogleScholarOutputs!$D:$D,Lists!$A15),IF(Summary!$B$4=Lists!B$7,SUMIFS(GoogleScholarOutputs!$K:$K,GoogleScholarOutputs!$R:$R,"&lt;&gt;0",GoogleScholarOutputs!$D:$D,Lists!$A15),IF(Summary!$B$4=Lists!B$8,SUMIFS(GoogleScholarOutputs!$K:$K,GoogleScholarOutputs!$S:$S,"&lt;&gt;0",GoogleScholarOutputs!$D:$D,Lists!$A15),IF(Summary!$B$4=Lists!B$9,SUMIFS(GoogleScholarOutputs!$K:$K,GoogleScholarOutputs!$T:$T,"&lt;&gt;0",GoogleScholarOutputs!$D:$D,Lists!$A15),IF(Summary!$B$4=Lists!B$10,SUMIFS(GoogleScholarOutputs!$K:$K,GoogleScholarOutputs!$U:$U,"&lt;&gt;0",GoogleScholarOutputs!$D:$D,Lists!$A15),SUMIFS(GoogleScholarOutputs!$K:$K,GoogleScholarOutputs!$D:$D,Lists!$A15)))))))))),(IF(Summary!$B$4=Lists!B$2,SUMIFS(GoogleScholarOutputs!$K:$K,GoogleScholarOutputs!$M:$M,"&lt;&gt;0",GoogleScholarOutputs!$D:$D,Lists!$A15),IF(Summary!$B$4=Lists!B$3,SUMIFS(GoogleScholarOutputs!$K:$K,GoogleScholarOutputs!$N:$N,"&lt;&gt;0",GoogleScholarOutputs!$D:$D,Lists!$A15),IF(Summary!$B$4=Lists!B$4,SUMIFS(GoogleScholarOutputs!$K:$K,GoogleScholarOutputs!$O:$O,"&lt;&gt;0",GoogleScholarOutputs!$D:$D,Lists!$A15),IF(Summary!$B$4=Lists!B$5,SUMIFS(GoogleScholarOutputs!$K:$K,GoogleScholarOutputs!$P:$P,"&lt;&gt;0",GoogleScholarOutputs!$D:$D,Lists!$A15),IF(Summary!$B$4=Lists!B$6,SUMIFS(GoogleScholarOutputs!$K:$K,GoogleScholarOutputs!$Q:$Q,"&lt;&gt;0",GoogleScholarOutputs!$D:$D,Lists!$A15),IF(Summary!$B$4=Lists!B$7,SUMIFS(GoogleScholarOutputs!$K:$K,GoogleScholarOutputs!$R:$R,"&lt;&gt;0",GoogleScholarOutputs!$D:$D,Lists!$A15),IF(Summary!$B$4=Lists!B$8,SUMIFS(GoogleScholarOutputs!$K:$K,GoogleScholarOutputs!$S:$S,"&lt;&gt;0",GoogleScholarOutputs!$D:$D,Lists!$A15),IF(Summary!$B$4=Lists!B$9,SUMIFS(GoogleScholarOutputs!$K:$K,GoogleScholarOutputs!$T:$T,"&lt;&gt;0",GoogleScholarOutputs!$D:$D,Lists!$A15),IF(Summary!$B$4=Lists!B$10,SUMIFS(GoogleScholarOutputs!$K:$K,GoogleScholarOutputs!$U:$U,"&lt;&gt;0",GoogleScholarOutputs!$D:$D,Lists!$A15),SUMIFS(GoogleScholarOutputs!$K:$K,GoogleScholarOutputs!$D:$D,Lists!$A15))))))))))/Lists!E15))</f>
        <v>0</v>
      </c>
      <c r="E15">
        <f>IF(Summary!$B$4=Lists!B$2,COUNTIFS(GoogleScholarOutputs!$M:$M, "&lt;&gt;0", GoogleScholarOutputs!$D:$D, Lists!$A15), IF(Summary!$B$4=Lists!B$3,COUNTIFS(GoogleScholarOutputs!$N:$N, "&lt;&gt;0", GoogleScholarOutputs!$D:$D, Lists!$A15), IF(Summary!$B$4=Lists!B$4,COUNTIFS(GoogleScholarOutputs!$O:$O, "&lt;&gt;0", GoogleScholarOutputs!$D:$D, Lists!$A15), IF(Summary!$B$4=Lists!B$5,COUNTIFS(GoogleScholarOutputs!$P:$P, "&lt;&gt;0", GoogleScholarOutputs!$D:$D, Lists!$A15), IF(Summary!$B$4=Lists!B$6,COUNTIFS(GoogleScholarOutputs!$Q:$Q, "&lt;&gt;0", GoogleScholarOutputs!$D:$D, Lists!$A15), IF(Summary!$B$4=Lists!B$7,COUNTIFS(GoogleScholarOutputs!$R:$R, "&lt;&gt;0", GoogleScholarOutputs!$D:$D, Lists!$A15), IF(Summary!$B$4=Lists!B$8,COUNTIFS(GoogleScholarOutputs!$S:$S, "&lt;&gt;0", GoogleScholarOutputs!$D:$D, Lists!$A15), IF(Summary!$B$4=Lists!B$9,COUNTIFS(GoogleScholarOutputs!$T:$T, "&lt;&gt;0", GoogleScholarOutputs!$D:$D, Lists!$A15), IF(Summary!$B$4=Lists!B$10, COUNTIFS(GoogleScholarOutputs!$U:$U, "&lt;&gt;0", GoogleScholarOutputs!$D:$D, Lists!$A15), COUNTIFS(GoogleScholarOutputs!$D:$D, Lists!$A15))))))))))</f>
        <v>0</v>
      </c>
    </row>
    <row r="16" spans="1:8" x14ac:dyDescent="0.35">
      <c r="A16">
        <v>1989</v>
      </c>
      <c r="B16">
        <f>IF(Summary!$B$6=Lists!C$2,IF(Summary!$B$4=Lists!B$2,SUMIFS(GoogleScholarOutputs!$K:$K,GoogleScholarOutputs!$M:$M,"&lt;&gt;0",GoogleScholarOutputs!$D:$D,Lists!$A16),IF(Summary!$B$4=Lists!B$3,SUMIFS(GoogleScholarOutputs!$K:$K,GoogleScholarOutputs!$N:$N,"&lt;&gt;0",GoogleScholarOutputs!$D:$D,Lists!$A16),IF(Summary!$B$4=Lists!B$4,SUMIFS(GoogleScholarOutputs!$K:$K,GoogleScholarOutputs!$O:$O,"&lt;&gt;0",GoogleScholarOutputs!$D:$D,Lists!$A16),IF(Summary!$B$4=Lists!B$5,SUMIFS(GoogleScholarOutputs!$K:$K,GoogleScholarOutputs!$P:$P,"&lt;&gt;0",GoogleScholarOutputs!$D:$D,Lists!$A16),IF(Summary!$B$4=Lists!B$6,SUMIFS(GoogleScholarOutputs!$K:$K,GoogleScholarOutputs!$Q:$Q,"&lt;&gt;0",GoogleScholarOutputs!$D:$D,Lists!$A16),IF(Summary!$B$4=Lists!B$7,SUMIFS(GoogleScholarOutputs!$K:$K,GoogleScholarOutputs!$R:$R,"&lt;&gt;0",GoogleScholarOutputs!$D:$D,Lists!$A16),IF(Summary!$B$4=Lists!B$8,SUMIFS(GoogleScholarOutputs!$K:$K,GoogleScholarOutputs!$S:$S,"&lt;&gt;0",GoogleScholarOutputs!$D:$D,Lists!$A16),IF(Summary!$B$4=Lists!B$9,SUMIFS(GoogleScholarOutputs!$K:$K,GoogleScholarOutputs!$T:$T,"&lt;&gt;0",GoogleScholarOutputs!$D:$D,Lists!$A16),IF(Summary!$B$4=Lists!B$10,SUMIFS(GoogleScholarOutputs!$K:$K,GoogleScholarOutputs!$U:$U,"&lt;&gt;0",GoogleScholarOutputs!$D:$D,Lists!$A16),SUMIFS(GoogleScholarOutputs!$K:$K,GoogleScholarOutputs!$D:$D,Lists!$A16)))))))))),(IF(Summary!$B$4=Lists!B$2,SUMIFS(GoogleScholarOutputs!$K:$K,GoogleScholarOutputs!$M:$M,"&lt;&gt;0",GoogleScholarOutputs!$D:$D,Lists!$A16),IF(Summary!$B$4=Lists!B$3,SUMIFS(GoogleScholarOutputs!$K:$K,GoogleScholarOutputs!$N:$N,"&lt;&gt;0",GoogleScholarOutputs!$D:$D,Lists!$A16),IF(Summary!$B$4=Lists!B$4,SUMIFS(GoogleScholarOutputs!$K:$K,GoogleScholarOutputs!$O:$O,"&lt;&gt;0",GoogleScholarOutputs!$D:$D,Lists!$A16),IF(Summary!$B$4=Lists!B$5,SUMIFS(GoogleScholarOutputs!$K:$K,GoogleScholarOutputs!$P:$P,"&lt;&gt;0",GoogleScholarOutputs!$D:$D,Lists!$A16),IF(Summary!$B$4=Lists!B$6,SUMIFS(GoogleScholarOutputs!$K:$K,GoogleScholarOutputs!$Q:$Q,"&lt;&gt;0",GoogleScholarOutputs!$D:$D,Lists!$A16),IF(Summary!$B$4=Lists!B$7,SUMIFS(GoogleScholarOutputs!$K:$K,GoogleScholarOutputs!$R:$R,"&lt;&gt;0",GoogleScholarOutputs!$D:$D,Lists!$A16),IF(Summary!$B$4=Lists!B$8,SUMIFS(GoogleScholarOutputs!$K:$K,GoogleScholarOutputs!$S:$S,"&lt;&gt;0",GoogleScholarOutputs!$D:$D,Lists!$A16),IF(Summary!$B$4=Lists!B$9,SUMIFS(GoogleScholarOutputs!$K:$K,GoogleScholarOutputs!$T:$T,"&lt;&gt;0",GoogleScholarOutputs!$D:$D,Lists!$A16),IF(Summary!$B$4=Lists!B$10,SUMIFS(GoogleScholarOutputs!$K:$K,GoogleScholarOutputs!$U:$U,"&lt;&gt;0",GoogleScholarOutputs!$D:$D,Lists!$A16),SUMIFS(GoogleScholarOutputs!$K:$K,GoogleScholarOutputs!$D:$D,Lists!$A16))))))))))/Lists!E16))</f>
        <v>0</v>
      </c>
      <c r="E16">
        <f>IF(Summary!$B$4=Lists!B$2,COUNTIFS(GoogleScholarOutputs!$M:$M, "&lt;&gt;0", GoogleScholarOutputs!$D:$D, Lists!$A16), IF(Summary!$B$4=Lists!B$3,COUNTIFS(GoogleScholarOutputs!$N:$N, "&lt;&gt;0", GoogleScholarOutputs!$D:$D, Lists!$A16), IF(Summary!$B$4=Lists!B$4,COUNTIFS(GoogleScholarOutputs!$O:$O, "&lt;&gt;0", GoogleScholarOutputs!$D:$D, Lists!$A16), IF(Summary!$B$4=Lists!B$5,COUNTIFS(GoogleScholarOutputs!$P:$P, "&lt;&gt;0", GoogleScholarOutputs!$D:$D, Lists!$A16), IF(Summary!$B$4=Lists!B$6,COUNTIFS(GoogleScholarOutputs!$Q:$Q, "&lt;&gt;0", GoogleScholarOutputs!$D:$D, Lists!$A16), IF(Summary!$B$4=Lists!B$7,COUNTIFS(GoogleScholarOutputs!$R:$R, "&lt;&gt;0", GoogleScholarOutputs!$D:$D, Lists!$A16), IF(Summary!$B$4=Lists!B$8,COUNTIFS(GoogleScholarOutputs!$S:$S, "&lt;&gt;0", GoogleScholarOutputs!$D:$D, Lists!$A16), IF(Summary!$B$4=Lists!B$9,COUNTIFS(GoogleScholarOutputs!$T:$T, "&lt;&gt;0", GoogleScholarOutputs!$D:$D, Lists!$A16), IF(Summary!$B$4=Lists!B$10, COUNTIFS(GoogleScholarOutputs!$U:$U, "&lt;&gt;0", GoogleScholarOutputs!$D:$D, Lists!$A16), COUNTIFS(GoogleScholarOutputs!$D:$D, Lists!$A16))))))))))</f>
        <v>0</v>
      </c>
    </row>
    <row r="17" spans="1:5" x14ac:dyDescent="0.35">
      <c r="A17">
        <v>1990</v>
      </c>
      <c r="B17">
        <f>IF(Summary!$B$6=Lists!C$2,IF(Summary!$B$4=Lists!B$2,SUMIFS(GoogleScholarOutputs!$K:$K,GoogleScholarOutputs!$M:$M,"&lt;&gt;0",GoogleScholarOutputs!$D:$D,Lists!$A17),IF(Summary!$B$4=Lists!B$3,SUMIFS(GoogleScholarOutputs!$K:$K,GoogleScholarOutputs!$N:$N,"&lt;&gt;0",GoogleScholarOutputs!$D:$D,Lists!$A17),IF(Summary!$B$4=Lists!B$4,SUMIFS(GoogleScholarOutputs!$K:$K,GoogleScholarOutputs!$O:$O,"&lt;&gt;0",GoogleScholarOutputs!$D:$D,Lists!$A17),IF(Summary!$B$4=Lists!B$5,SUMIFS(GoogleScholarOutputs!$K:$K,GoogleScholarOutputs!$P:$P,"&lt;&gt;0",GoogleScholarOutputs!$D:$D,Lists!$A17),IF(Summary!$B$4=Lists!B$6,SUMIFS(GoogleScholarOutputs!$K:$K,GoogleScholarOutputs!$Q:$Q,"&lt;&gt;0",GoogleScholarOutputs!$D:$D,Lists!$A17),IF(Summary!$B$4=Lists!B$7,SUMIFS(GoogleScholarOutputs!$K:$K,GoogleScholarOutputs!$R:$R,"&lt;&gt;0",GoogleScholarOutputs!$D:$D,Lists!$A17),IF(Summary!$B$4=Lists!B$8,SUMIFS(GoogleScholarOutputs!$K:$K,GoogleScholarOutputs!$S:$S,"&lt;&gt;0",GoogleScholarOutputs!$D:$D,Lists!$A17),IF(Summary!$B$4=Lists!B$9,SUMIFS(GoogleScholarOutputs!$K:$K,GoogleScholarOutputs!$T:$T,"&lt;&gt;0",GoogleScholarOutputs!$D:$D,Lists!$A17),IF(Summary!$B$4=Lists!B$10,SUMIFS(GoogleScholarOutputs!$K:$K,GoogleScholarOutputs!$U:$U,"&lt;&gt;0",GoogleScholarOutputs!$D:$D,Lists!$A17),SUMIFS(GoogleScholarOutputs!$K:$K,GoogleScholarOutputs!$D:$D,Lists!$A17)))))))))),(IF(Summary!$B$4=Lists!B$2,SUMIFS(GoogleScholarOutputs!$K:$K,GoogleScholarOutputs!$M:$M,"&lt;&gt;0",GoogleScholarOutputs!$D:$D,Lists!$A17),IF(Summary!$B$4=Lists!B$3,SUMIFS(GoogleScholarOutputs!$K:$K,GoogleScholarOutputs!$N:$N,"&lt;&gt;0",GoogleScholarOutputs!$D:$D,Lists!$A17),IF(Summary!$B$4=Lists!B$4,SUMIFS(GoogleScholarOutputs!$K:$K,GoogleScholarOutputs!$O:$O,"&lt;&gt;0",GoogleScholarOutputs!$D:$D,Lists!$A17),IF(Summary!$B$4=Lists!B$5,SUMIFS(GoogleScholarOutputs!$K:$K,GoogleScholarOutputs!$P:$P,"&lt;&gt;0",GoogleScholarOutputs!$D:$D,Lists!$A17),IF(Summary!$B$4=Lists!B$6,SUMIFS(GoogleScholarOutputs!$K:$K,GoogleScholarOutputs!$Q:$Q,"&lt;&gt;0",GoogleScholarOutputs!$D:$D,Lists!$A17),IF(Summary!$B$4=Lists!B$7,SUMIFS(GoogleScholarOutputs!$K:$K,GoogleScholarOutputs!$R:$R,"&lt;&gt;0",GoogleScholarOutputs!$D:$D,Lists!$A17),IF(Summary!$B$4=Lists!B$8,SUMIFS(GoogleScholarOutputs!$K:$K,GoogleScholarOutputs!$S:$S,"&lt;&gt;0",GoogleScholarOutputs!$D:$D,Lists!$A17),IF(Summary!$B$4=Lists!B$9,SUMIFS(GoogleScholarOutputs!$K:$K,GoogleScholarOutputs!$T:$T,"&lt;&gt;0",GoogleScholarOutputs!$D:$D,Lists!$A17),IF(Summary!$B$4=Lists!B$10,SUMIFS(GoogleScholarOutputs!$K:$K,GoogleScholarOutputs!$U:$U,"&lt;&gt;0",GoogleScholarOutputs!$D:$D,Lists!$A17),SUMIFS(GoogleScholarOutputs!$K:$K,GoogleScholarOutputs!$D:$D,Lists!$A17))))))))))/Lists!E17))</f>
        <v>0</v>
      </c>
      <c r="E17">
        <f>IF(Summary!$B$4=Lists!B$2,COUNTIFS(GoogleScholarOutputs!$M:$M, "&lt;&gt;0", GoogleScholarOutputs!$D:$D, Lists!$A17), IF(Summary!$B$4=Lists!B$3,COUNTIFS(GoogleScholarOutputs!$N:$N, "&lt;&gt;0", GoogleScholarOutputs!$D:$D, Lists!$A17), IF(Summary!$B$4=Lists!B$4,COUNTIFS(GoogleScholarOutputs!$O:$O, "&lt;&gt;0", GoogleScholarOutputs!$D:$D, Lists!$A17), IF(Summary!$B$4=Lists!B$5,COUNTIFS(GoogleScholarOutputs!$P:$P, "&lt;&gt;0", GoogleScholarOutputs!$D:$D, Lists!$A17), IF(Summary!$B$4=Lists!B$6,COUNTIFS(GoogleScholarOutputs!$Q:$Q, "&lt;&gt;0", GoogleScholarOutputs!$D:$D, Lists!$A17), IF(Summary!$B$4=Lists!B$7,COUNTIFS(GoogleScholarOutputs!$R:$R, "&lt;&gt;0", GoogleScholarOutputs!$D:$D, Lists!$A17), IF(Summary!$B$4=Lists!B$8,COUNTIFS(GoogleScholarOutputs!$S:$S, "&lt;&gt;0", GoogleScholarOutputs!$D:$D, Lists!$A17), IF(Summary!$B$4=Lists!B$9,COUNTIFS(GoogleScholarOutputs!$T:$T, "&lt;&gt;0", GoogleScholarOutputs!$D:$D, Lists!$A17), IF(Summary!$B$4=Lists!B$10, COUNTIFS(GoogleScholarOutputs!$U:$U, "&lt;&gt;0", GoogleScholarOutputs!$D:$D, Lists!$A17), COUNTIFS(GoogleScholarOutputs!$D:$D, Lists!$A17))))))))))</f>
        <v>0</v>
      </c>
    </row>
    <row r="18" spans="1:5" x14ac:dyDescent="0.35">
      <c r="A18">
        <v>1991</v>
      </c>
      <c r="B18">
        <f>IF(Summary!$B$6=Lists!C$2,IF(Summary!$B$4=Lists!B$2,SUMIFS(GoogleScholarOutputs!$K:$K,GoogleScholarOutputs!$M:$M,"&lt;&gt;0",GoogleScholarOutputs!$D:$D,Lists!$A18),IF(Summary!$B$4=Lists!B$3,SUMIFS(GoogleScholarOutputs!$K:$K,GoogleScholarOutputs!$N:$N,"&lt;&gt;0",GoogleScholarOutputs!$D:$D,Lists!$A18),IF(Summary!$B$4=Lists!B$4,SUMIFS(GoogleScholarOutputs!$K:$K,GoogleScholarOutputs!$O:$O,"&lt;&gt;0",GoogleScholarOutputs!$D:$D,Lists!$A18),IF(Summary!$B$4=Lists!B$5,SUMIFS(GoogleScholarOutputs!$K:$K,GoogleScholarOutputs!$P:$P,"&lt;&gt;0",GoogleScholarOutputs!$D:$D,Lists!$A18),IF(Summary!$B$4=Lists!B$6,SUMIFS(GoogleScholarOutputs!$K:$K,GoogleScholarOutputs!$Q:$Q,"&lt;&gt;0",GoogleScholarOutputs!$D:$D,Lists!$A18),IF(Summary!$B$4=Lists!B$7,SUMIFS(GoogleScholarOutputs!$K:$K,GoogleScholarOutputs!$R:$R,"&lt;&gt;0",GoogleScholarOutputs!$D:$D,Lists!$A18),IF(Summary!$B$4=Lists!B$8,SUMIFS(GoogleScholarOutputs!$K:$K,GoogleScholarOutputs!$S:$S,"&lt;&gt;0",GoogleScholarOutputs!$D:$D,Lists!$A18),IF(Summary!$B$4=Lists!B$9,SUMIFS(GoogleScholarOutputs!$K:$K,GoogleScholarOutputs!$T:$T,"&lt;&gt;0",GoogleScholarOutputs!$D:$D,Lists!$A18),IF(Summary!$B$4=Lists!B$10,SUMIFS(GoogleScholarOutputs!$K:$K,GoogleScholarOutputs!$U:$U,"&lt;&gt;0",GoogleScholarOutputs!$D:$D,Lists!$A18),SUMIFS(GoogleScholarOutputs!$K:$K,GoogleScholarOutputs!$D:$D,Lists!$A18)))))))))),(IF(Summary!$B$4=Lists!B$2,SUMIFS(GoogleScholarOutputs!$K:$K,GoogleScholarOutputs!$M:$M,"&lt;&gt;0",GoogleScholarOutputs!$D:$D,Lists!$A18),IF(Summary!$B$4=Lists!B$3,SUMIFS(GoogleScholarOutputs!$K:$K,GoogleScholarOutputs!$N:$N,"&lt;&gt;0",GoogleScholarOutputs!$D:$D,Lists!$A18),IF(Summary!$B$4=Lists!B$4,SUMIFS(GoogleScholarOutputs!$K:$K,GoogleScholarOutputs!$O:$O,"&lt;&gt;0",GoogleScholarOutputs!$D:$D,Lists!$A18),IF(Summary!$B$4=Lists!B$5,SUMIFS(GoogleScholarOutputs!$K:$K,GoogleScholarOutputs!$P:$P,"&lt;&gt;0",GoogleScholarOutputs!$D:$D,Lists!$A18),IF(Summary!$B$4=Lists!B$6,SUMIFS(GoogleScholarOutputs!$K:$K,GoogleScholarOutputs!$Q:$Q,"&lt;&gt;0",GoogleScholarOutputs!$D:$D,Lists!$A18),IF(Summary!$B$4=Lists!B$7,SUMIFS(GoogleScholarOutputs!$K:$K,GoogleScholarOutputs!$R:$R,"&lt;&gt;0",GoogleScholarOutputs!$D:$D,Lists!$A18),IF(Summary!$B$4=Lists!B$8,SUMIFS(GoogleScholarOutputs!$K:$K,GoogleScholarOutputs!$S:$S,"&lt;&gt;0",GoogleScholarOutputs!$D:$D,Lists!$A18),IF(Summary!$B$4=Lists!B$9,SUMIFS(GoogleScholarOutputs!$K:$K,GoogleScholarOutputs!$T:$T,"&lt;&gt;0",GoogleScholarOutputs!$D:$D,Lists!$A18),IF(Summary!$B$4=Lists!B$10,SUMIFS(GoogleScholarOutputs!$K:$K,GoogleScholarOutputs!$U:$U,"&lt;&gt;0",GoogleScholarOutputs!$D:$D,Lists!$A18),SUMIFS(GoogleScholarOutputs!$K:$K,GoogleScholarOutputs!$D:$D,Lists!$A18))))))))))/Lists!E18))</f>
        <v>0</v>
      </c>
      <c r="E18">
        <f>IF(Summary!$B$4=Lists!B$2,COUNTIFS(GoogleScholarOutputs!$M:$M, "&lt;&gt;0", GoogleScholarOutputs!$D:$D, Lists!$A18), IF(Summary!$B$4=Lists!B$3,COUNTIFS(GoogleScholarOutputs!$N:$N, "&lt;&gt;0", GoogleScholarOutputs!$D:$D, Lists!$A18), IF(Summary!$B$4=Lists!B$4,COUNTIFS(GoogleScholarOutputs!$O:$O, "&lt;&gt;0", GoogleScholarOutputs!$D:$D, Lists!$A18), IF(Summary!$B$4=Lists!B$5,COUNTIFS(GoogleScholarOutputs!$P:$P, "&lt;&gt;0", GoogleScholarOutputs!$D:$D, Lists!$A18), IF(Summary!$B$4=Lists!B$6,COUNTIFS(GoogleScholarOutputs!$Q:$Q, "&lt;&gt;0", GoogleScholarOutputs!$D:$D, Lists!$A18), IF(Summary!$B$4=Lists!B$7,COUNTIFS(GoogleScholarOutputs!$R:$R, "&lt;&gt;0", GoogleScholarOutputs!$D:$D, Lists!$A18), IF(Summary!$B$4=Lists!B$8,COUNTIFS(GoogleScholarOutputs!$S:$S, "&lt;&gt;0", GoogleScholarOutputs!$D:$D, Lists!$A18), IF(Summary!$B$4=Lists!B$9,COUNTIFS(GoogleScholarOutputs!$T:$T, "&lt;&gt;0", GoogleScholarOutputs!$D:$D, Lists!$A18), IF(Summary!$B$4=Lists!B$10, COUNTIFS(GoogleScholarOutputs!$U:$U, "&lt;&gt;0", GoogleScholarOutputs!$D:$D, Lists!$A18), COUNTIFS(GoogleScholarOutputs!$D:$D, Lists!$A18))))))))))</f>
        <v>0</v>
      </c>
    </row>
    <row r="19" spans="1:5" x14ac:dyDescent="0.35">
      <c r="A19">
        <v>1992</v>
      </c>
      <c r="B19">
        <f>IF(Summary!$B$6=Lists!C$2,IF(Summary!$B$4=Lists!B$2,SUMIFS(GoogleScholarOutputs!$K:$K,GoogleScholarOutputs!$M:$M,"&lt;&gt;0",GoogleScholarOutputs!$D:$D,Lists!$A19),IF(Summary!$B$4=Lists!B$3,SUMIFS(GoogleScholarOutputs!$K:$K,GoogleScholarOutputs!$N:$N,"&lt;&gt;0",GoogleScholarOutputs!$D:$D,Lists!$A19),IF(Summary!$B$4=Lists!B$4,SUMIFS(GoogleScholarOutputs!$K:$K,GoogleScholarOutputs!$O:$O,"&lt;&gt;0",GoogleScholarOutputs!$D:$D,Lists!$A19),IF(Summary!$B$4=Lists!B$5,SUMIFS(GoogleScholarOutputs!$K:$K,GoogleScholarOutputs!$P:$P,"&lt;&gt;0",GoogleScholarOutputs!$D:$D,Lists!$A19),IF(Summary!$B$4=Lists!B$6,SUMIFS(GoogleScholarOutputs!$K:$K,GoogleScholarOutputs!$Q:$Q,"&lt;&gt;0",GoogleScholarOutputs!$D:$D,Lists!$A19),IF(Summary!$B$4=Lists!B$7,SUMIFS(GoogleScholarOutputs!$K:$K,GoogleScholarOutputs!$R:$R,"&lt;&gt;0",GoogleScholarOutputs!$D:$D,Lists!$A19),IF(Summary!$B$4=Lists!B$8,SUMIFS(GoogleScholarOutputs!$K:$K,GoogleScholarOutputs!$S:$S,"&lt;&gt;0",GoogleScholarOutputs!$D:$D,Lists!$A19),IF(Summary!$B$4=Lists!B$9,SUMIFS(GoogleScholarOutputs!$K:$K,GoogleScholarOutputs!$T:$T,"&lt;&gt;0",GoogleScholarOutputs!$D:$D,Lists!$A19),IF(Summary!$B$4=Lists!B$10,SUMIFS(GoogleScholarOutputs!$K:$K,GoogleScholarOutputs!$U:$U,"&lt;&gt;0",GoogleScholarOutputs!$D:$D,Lists!$A19),SUMIFS(GoogleScholarOutputs!$K:$K,GoogleScholarOutputs!$D:$D,Lists!$A19)))))))))),(IF(Summary!$B$4=Lists!B$2,SUMIFS(GoogleScholarOutputs!$K:$K,GoogleScholarOutputs!$M:$M,"&lt;&gt;0",GoogleScholarOutputs!$D:$D,Lists!$A19),IF(Summary!$B$4=Lists!B$3,SUMIFS(GoogleScholarOutputs!$K:$K,GoogleScholarOutputs!$N:$N,"&lt;&gt;0",GoogleScholarOutputs!$D:$D,Lists!$A19),IF(Summary!$B$4=Lists!B$4,SUMIFS(GoogleScholarOutputs!$K:$K,GoogleScholarOutputs!$O:$O,"&lt;&gt;0",GoogleScholarOutputs!$D:$D,Lists!$A19),IF(Summary!$B$4=Lists!B$5,SUMIFS(GoogleScholarOutputs!$K:$K,GoogleScholarOutputs!$P:$P,"&lt;&gt;0",GoogleScholarOutputs!$D:$D,Lists!$A19),IF(Summary!$B$4=Lists!B$6,SUMIFS(GoogleScholarOutputs!$K:$K,GoogleScholarOutputs!$Q:$Q,"&lt;&gt;0",GoogleScholarOutputs!$D:$D,Lists!$A19),IF(Summary!$B$4=Lists!B$7,SUMIFS(GoogleScholarOutputs!$K:$K,GoogleScholarOutputs!$R:$R,"&lt;&gt;0",GoogleScholarOutputs!$D:$D,Lists!$A19),IF(Summary!$B$4=Lists!B$8,SUMIFS(GoogleScholarOutputs!$K:$K,GoogleScholarOutputs!$S:$S,"&lt;&gt;0",GoogleScholarOutputs!$D:$D,Lists!$A19),IF(Summary!$B$4=Lists!B$9,SUMIFS(GoogleScholarOutputs!$K:$K,GoogleScholarOutputs!$T:$T,"&lt;&gt;0",GoogleScholarOutputs!$D:$D,Lists!$A19),IF(Summary!$B$4=Lists!B$10,SUMIFS(GoogleScholarOutputs!$K:$K,GoogleScholarOutputs!$U:$U,"&lt;&gt;0",GoogleScholarOutputs!$D:$D,Lists!$A19),SUMIFS(GoogleScholarOutputs!$K:$K,GoogleScholarOutputs!$D:$D,Lists!$A19))))))))))/Lists!E19))</f>
        <v>0</v>
      </c>
      <c r="E19">
        <f>IF(Summary!$B$4=Lists!B$2,COUNTIFS(GoogleScholarOutputs!$M:$M, "&lt;&gt;0", GoogleScholarOutputs!$D:$D, Lists!$A19), IF(Summary!$B$4=Lists!B$3,COUNTIFS(GoogleScholarOutputs!$N:$N, "&lt;&gt;0", GoogleScholarOutputs!$D:$D, Lists!$A19), IF(Summary!$B$4=Lists!B$4,COUNTIFS(GoogleScholarOutputs!$O:$O, "&lt;&gt;0", GoogleScholarOutputs!$D:$D, Lists!$A19), IF(Summary!$B$4=Lists!B$5,COUNTIFS(GoogleScholarOutputs!$P:$P, "&lt;&gt;0", GoogleScholarOutputs!$D:$D, Lists!$A19), IF(Summary!$B$4=Lists!B$6,COUNTIFS(GoogleScholarOutputs!$Q:$Q, "&lt;&gt;0", GoogleScholarOutputs!$D:$D, Lists!$A19), IF(Summary!$B$4=Lists!B$7,COUNTIFS(GoogleScholarOutputs!$R:$R, "&lt;&gt;0", GoogleScholarOutputs!$D:$D, Lists!$A19), IF(Summary!$B$4=Lists!B$8,COUNTIFS(GoogleScholarOutputs!$S:$S, "&lt;&gt;0", GoogleScholarOutputs!$D:$D, Lists!$A19), IF(Summary!$B$4=Lists!B$9,COUNTIFS(GoogleScholarOutputs!$T:$T, "&lt;&gt;0", GoogleScholarOutputs!$D:$D, Lists!$A19), IF(Summary!$B$4=Lists!B$10, COUNTIFS(GoogleScholarOutputs!$U:$U, "&lt;&gt;0", GoogleScholarOutputs!$D:$D, Lists!$A19), COUNTIFS(GoogleScholarOutputs!$D:$D, Lists!$A19))))))))))</f>
        <v>0</v>
      </c>
    </row>
    <row r="20" spans="1:5" x14ac:dyDescent="0.35">
      <c r="A20">
        <v>1993</v>
      </c>
      <c r="B20">
        <f>IF(Summary!$B$6=Lists!C$2,IF(Summary!$B$4=Lists!B$2,SUMIFS(GoogleScholarOutputs!$K:$K,GoogleScholarOutputs!$M:$M,"&lt;&gt;0",GoogleScholarOutputs!$D:$D,Lists!$A20),IF(Summary!$B$4=Lists!B$3,SUMIFS(GoogleScholarOutputs!$K:$K,GoogleScholarOutputs!$N:$N,"&lt;&gt;0",GoogleScholarOutputs!$D:$D,Lists!$A20),IF(Summary!$B$4=Lists!B$4,SUMIFS(GoogleScholarOutputs!$K:$K,GoogleScholarOutputs!$O:$O,"&lt;&gt;0",GoogleScholarOutputs!$D:$D,Lists!$A20),IF(Summary!$B$4=Lists!B$5,SUMIFS(GoogleScholarOutputs!$K:$K,GoogleScholarOutputs!$P:$P,"&lt;&gt;0",GoogleScholarOutputs!$D:$D,Lists!$A20),IF(Summary!$B$4=Lists!B$6,SUMIFS(GoogleScholarOutputs!$K:$K,GoogleScholarOutputs!$Q:$Q,"&lt;&gt;0",GoogleScholarOutputs!$D:$D,Lists!$A20),IF(Summary!$B$4=Lists!B$7,SUMIFS(GoogleScholarOutputs!$K:$K,GoogleScholarOutputs!$R:$R,"&lt;&gt;0",GoogleScholarOutputs!$D:$D,Lists!$A20),IF(Summary!$B$4=Lists!B$8,SUMIFS(GoogleScholarOutputs!$K:$K,GoogleScholarOutputs!$S:$S,"&lt;&gt;0",GoogleScholarOutputs!$D:$D,Lists!$A20),IF(Summary!$B$4=Lists!B$9,SUMIFS(GoogleScholarOutputs!$K:$K,GoogleScholarOutputs!$T:$T,"&lt;&gt;0",GoogleScholarOutputs!$D:$D,Lists!$A20),IF(Summary!$B$4=Lists!B$10,SUMIFS(GoogleScholarOutputs!$K:$K,GoogleScholarOutputs!$U:$U,"&lt;&gt;0",GoogleScholarOutputs!$D:$D,Lists!$A20),SUMIFS(GoogleScholarOutputs!$K:$K,GoogleScholarOutputs!$D:$D,Lists!$A20)))))))))),(IF(Summary!$B$4=Lists!B$2,SUMIFS(GoogleScholarOutputs!$K:$K,GoogleScholarOutputs!$M:$M,"&lt;&gt;0",GoogleScholarOutputs!$D:$D,Lists!$A20),IF(Summary!$B$4=Lists!B$3,SUMIFS(GoogleScholarOutputs!$K:$K,GoogleScholarOutputs!$N:$N,"&lt;&gt;0",GoogleScholarOutputs!$D:$D,Lists!$A20),IF(Summary!$B$4=Lists!B$4,SUMIFS(GoogleScholarOutputs!$K:$K,GoogleScholarOutputs!$O:$O,"&lt;&gt;0",GoogleScholarOutputs!$D:$D,Lists!$A20),IF(Summary!$B$4=Lists!B$5,SUMIFS(GoogleScholarOutputs!$K:$K,GoogleScholarOutputs!$P:$P,"&lt;&gt;0",GoogleScholarOutputs!$D:$D,Lists!$A20),IF(Summary!$B$4=Lists!B$6,SUMIFS(GoogleScholarOutputs!$K:$K,GoogleScholarOutputs!$Q:$Q,"&lt;&gt;0",GoogleScholarOutputs!$D:$D,Lists!$A20),IF(Summary!$B$4=Lists!B$7,SUMIFS(GoogleScholarOutputs!$K:$K,GoogleScholarOutputs!$R:$R,"&lt;&gt;0",GoogleScholarOutputs!$D:$D,Lists!$A20),IF(Summary!$B$4=Lists!B$8,SUMIFS(GoogleScholarOutputs!$K:$K,GoogleScholarOutputs!$S:$S,"&lt;&gt;0",GoogleScholarOutputs!$D:$D,Lists!$A20),IF(Summary!$B$4=Lists!B$9,SUMIFS(GoogleScholarOutputs!$K:$K,GoogleScholarOutputs!$T:$T,"&lt;&gt;0",GoogleScholarOutputs!$D:$D,Lists!$A20),IF(Summary!$B$4=Lists!B$10,SUMIFS(GoogleScholarOutputs!$K:$K,GoogleScholarOutputs!$U:$U,"&lt;&gt;0",GoogleScholarOutputs!$D:$D,Lists!$A20),SUMIFS(GoogleScholarOutputs!$K:$K,GoogleScholarOutputs!$D:$D,Lists!$A20))))))))))/Lists!E20))</f>
        <v>122</v>
      </c>
      <c r="E20">
        <f>IF(Summary!$B$4=Lists!B$2,COUNTIFS(GoogleScholarOutputs!$M:$M, "&lt;&gt;0", GoogleScholarOutputs!$D:$D, Lists!$A20), IF(Summary!$B$4=Lists!B$3,COUNTIFS(GoogleScholarOutputs!$N:$N, "&lt;&gt;0", GoogleScholarOutputs!$D:$D, Lists!$A20), IF(Summary!$B$4=Lists!B$4,COUNTIFS(GoogleScholarOutputs!$O:$O, "&lt;&gt;0", GoogleScholarOutputs!$D:$D, Lists!$A20), IF(Summary!$B$4=Lists!B$5,COUNTIFS(GoogleScholarOutputs!$P:$P, "&lt;&gt;0", GoogleScholarOutputs!$D:$D, Lists!$A20), IF(Summary!$B$4=Lists!B$6,COUNTIFS(GoogleScholarOutputs!$Q:$Q, "&lt;&gt;0", GoogleScholarOutputs!$D:$D, Lists!$A20), IF(Summary!$B$4=Lists!B$7,COUNTIFS(GoogleScholarOutputs!$R:$R, "&lt;&gt;0", GoogleScholarOutputs!$D:$D, Lists!$A20), IF(Summary!$B$4=Lists!B$8,COUNTIFS(GoogleScholarOutputs!$S:$S, "&lt;&gt;0", GoogleScholarOutputs!$D:$D, Lists!$A20), IF(Summary!$B$4=Lists!B$9,COUNTIFS(GoogleScholarOutputs!$T:$T, "&lt;&gt;0", GoogleScholarOutputs!$D:$D, Lists!$A20), IF(Summary!$B$4=Lists!B$10, COUNTIFS(GoogleScholarOutputs!$U:$U, "&lt;&gt;0", GoogleScholarOutputs!$D:$D, Lists!$A20), COUNTIFS(GoogleScholarOutputs!$D:$D, Lists!$A20))))))))))</f>
        <v>1</v>
      </c>
    </row>
    <row r="21" spans="1:5" x14ac:dyDescent="0.35">
      <c r="A21">
        <v>1994</v>
      </c>
      <c r="B21">
        <f>IF(Summary!$B$6=Lists!C$2,IF(Summary!$B$4=Lists!B$2,SUMIFS(GoogleScholarOutputs!$K:$K,GoogleScholarOutputs!$M:$M,"&lt;&gt;0",GoogleScholarOutputs!$D:$D,Lists!$A21),IF(Summary!$B$4=Lists!B$3,SUMIFS(GoogleScholarOutputs!$K:$K,GoogleScholarOutputs!$N:$N,"&lt;&gt;0",GoogleScholarOutputs!$D:$D,Lists!$A21),IF(Summary!$B$4=Lists!B$4,SUMIFS(GoogleScholarOutputs!$K:$K,GoogleScholarOutputs!$O:$O,"&lt;&gt;0",GoogleScholarOutputs!$D:$D,Lists!$A21),IF(Summary!$B$4=Lists!B$5,SUMIFS(GoogleScholarOutputs!$K:$K,GoogleScholarOutputs!$P:$P,"&lt;&gt;0",GoogleScholarOutputs!$D:$D,Lists!$A21),IF(Summary!$B$4=Lists!B$6,SUMIFS(GoogleScholarOutputs!$K:$K,GoogleScholarOutputs!$Q:$Q,"&lt;&gt;0",GoogleScholarOutputs!$D:$D,Lists!$A21),IF(Summary!$B$4=Lists!B$7,SUMIFS(GoogleScholarOutputs!$K:$K,GoogleScholarOutputs!$R:$R,"&lt;&gt;0",GoogleScholarOutputs!$D:$D,Lists!$A21),IF(Summary!$B$4=Lists!B$8,SUMIFS(GoogleScholarOutputs!$K:$K,GoogleScholarOutputs!$S:$S,"&lt;&gt;0",GoogleScholarOutputs!$D:$D,Lists!$A21),IF(Summary!$B$4=Lists!B$9,SUMIFS(GoogleScholarOutputs!$K:$K,GoogleScholarOutputs!$T:$T,"&lt;&gt;0",GoogleScholarOutputs!$D:$D,Lists!$A21),IF(Summary!$B$4=Lists!B$10,SUMIFS(GoogleScholarOutputs!$K:$K,GoogleScholarOutputs!$U:$U,"&lt;&gt;0",GoogleScholarOutputs!$D:$D,Lists!$A21),SUMIFS(GoogleScholarOutputs!$K:$K,GoogleScholarOutputs!$D:$D,Lists!$A21)))))))))),(IF(Summary!$B$4=Lists!B$2,SUMIFS(GoogleScholarOutputs!$K:$K,GoogleScholarOutputs!$M:$M,"&lt;&gt;0",GoogleScholarOutputs!$D:$D,Lists!$A21),IF(Summary!$B$4=Lists!B$3,SUMIFS(GoogleScholarOutputs!$K:$K,GoogleScholarOutputs!$N:$N,"&lt;&gt;0",GoogleScholarOutputs!$D:$D,Lists!$A21),IF(Summary!$B$4=Lists!B$4,SUMIFS(GoogleScholarOutputs!$K:$K,GoogleScholarOutputs!$O:$O,"&lt;&gt;0",GoogleScholarOutputs!$D:$D,Lists!$A21),IF(Summary!$B$4=Lists!B$5,SUMIFS(GoogleScholarOutputs!$K:$K,GoogleScholarOutputs!$P:$P,"&lt;&gt;0",GoogleScholarOutputs!$D:$D,Lists!$A21),IF(Summary!$B$4=Lists!B$6,SUMIFS(GoogleScholarOutputs!$K:$K,GoogleScholarOutputs!$Q:$Q,"&lt;&gt;0",GoogleScholarOutputs!$D:$D,Lists!$A21),IF(Summary!$B$4=Lists!B$7,SUMIFS(GoogleScholarOutputs!$K:$K,GoogleScholarOutputs!$R:$R,"&lt;&gt;0",GoogleScholarOutputs!$D:$D,Lists!$A21),IF(Summary!$B$4=Lists!B$8,SUMIFS(GoogleScholarOutputs!$K:$K,GoogleScholarOutputs!$S:$S,"&lt;&gt;0",GoogleScholarOutputs!$D:$D,Lists!$A21),IF(Summary!$B$4=Lists!B$9,SUMIFS(GoogleScholarOutputs!$K:$K,GoogleScholarOutputs!$T:$T,"&lt;&gt;0",GoogleScholarOutputs!$D:$D,Lists!$A21),IF(Summary!$B$4=Lists!B$10,SUMIFS(GoogleScholarOutputs!$K:$K,GoogleScholarOutputs!$U:$U,"&lt;&gt;0",GoogleScholarOutputs!$D:$D,Lists!$A21),SUMIFS(GoogleScholarOutputs!$K:$K,GoogleScholarOutputs!$D:$D,Lists!$A21))))))))))/Lists!E21))</f>
        <v>0</v>
      </c>
      <c r="E21">
        <f>IF(Summary!$B$4=Lists!B$2,COUNTIFS(GoogleScholarOutputs!$M:$M, "&lt;&gt;0", GoogleScholarOutputs!$D:$D, Lists!$A21), IF(Summary!$B$4=Lists!B$3,COUNTIFS(GoogleScholarOutputs!$N:$N, "&lt;&gt;0", GoogleScholarOutputs!$D:$D, Lists!$A21), IF(Summary!$B$4=Lists!B$4,COUNTIFS(GoogleScholarOutputs!$O:$O, "&lt;&gt;0", GoogleScholarOutputs!$D:$D, Lists!$A21), IF(Summary!$B$4=Lists!B$5,COUNTIFS(GoogleScholarOutputs!$P:$P, "&lt;&gt;0", GoogleScholarOutputs!$D:$D, Lists!$A21), IF(Summary!$B$4=Lists!B$6,COUNTIFS(GoogleScholarOutputs!$Q:$Q, "&lt;&gt;0", GoogleScholarOutputs!$D:$D, Lists!$A21), IF(Summary!$B$4=Lists!B$7,COUNTIFS(GoogleScholarOutputs!$R:$R, "&lt;&gt;0", GoogleScholarOutputs!$D:$D, Lists!$A21), IF(Summary!$B$4=Lists!B$8,COUNTIFS(GoogleScholarOutputs!$S:$S, "&lt;&gt;0", GoogleScholarOutputs!$D:$D, Lists!$A21), IF(Summary!$B$4=Lists!B$9,COUNTIFS(GoogleScholarOutputs!$T:$T, "&lt;&gt;0", GoogleScholarOutputs!$D:$D, Lists!$A21), IF(Summary!$B$4=Lists!B$10, COUNTIFS(GoogleScholarOutputs!$U:$U, "&lt;&gt;0", GoogleScholarOutputs!$D:$D, Lists!$A21), COUNTIFS(GoogleScholarOutputs!$D:$D, Lists!$A21))))))))))</f>
        <v>0</v>
      </c>
    </row>
    <row r="22" spans="1:5" x14ac:dyDescent="0.35">
      <c r="A22">
        <v>1995</v>
      </c>
      <c r="B22">
        <f>IF(Summary!$B$6=Lists!C$2,IF(Summary!$B$4=Lists!B$2,SUMIFS(GoogleScholarOutputs!$K:$K,GoogleScholarOutputs!$M:$M,"&lt;&gt;0",GoogleScholarOutputs!$D:$D,Lists!$A22),IF(Summary!$B$4=Lists!B$3,SUMIFS(GoogleScholarOutputs!$K:$K,GoogleScholarOutputs!$N:$N,"&lt;&gt;0",GoogleScholarOutputs!$D:$D,Lists!$A22),IF(Summary!$B$4=Lists!B$4,SUMIFS(GoogleScholarOutputs!$K:$K,GoogleScholarOutputs!$O:$O,"&lt;&gt;0",GoogleScholarOutputs!$D:$D,Lists!$A22),IF(Summary!$B$4=Lists!B$5,SUMIFS(GoogleScholarOutputs!$K:$K,GoogleScholarOutputs!$P:$P,"&lt;&gt;0",GoogleScholarOutputs!$D:$D,Lists!$A22),IF(Summary!$B$4=Lists!B$6,SUMIFS(GoogleScholarOutputs!$K:$K,GoogleScholarOutputs!$Q:$Q,"&lt;&gt;0",GoogleScholarOutputs!$D:$D,Lists!$A22),IF(Summary!$B$4=Lists!B$7,SUMIFS(GoogleScholarOutputs!$K:$K,GoogleScholarOutputs!$R:$R,"&lt;&gt;0",GoogleScholarOutputs!$D:$D,Lists!$A22),IF(Summary!$B$4=Lists!B$8,SUMIFS(GoogleScholarOutputs!$K:$K,GoogleScholarOutputs!$S:$S,"&lt;&gt;0",GoogleScholarOutputs!$D:$D,Lists!$A22),IF(Summary!$B$4=Lists!B$9,SUMIFS(GoogleScholarOutputs!$K:$K,GoogleScholarOutputs!$T:$T,"&lt;&gt;0",GoogleScholarOutputs!$D:$D,Lists!$A22),IF(Summary!$B$4=Lists!B$10,SUMIFS(GoogleScholarOutputs!$K:$K,GoogleScholarOutputs!$U:$U,"&lt;&gt;0",GoogleScholarOutputs!$D:$D,Lists!$A22),SUMIFS(GoogleScholarOutputs!$K:$K,GoogleScholarOutputs!$D:$D,Lists!$A22)))))))))),(IF(Summary!$B$4=Lists!B$2,SUMIFS(GoogleScholarOutputs!$K:$K,GoogleScholarOutputs!$M:$M,"&lt;&gt;0",GoogleScholarOutputs!$D:$D,Lists!$A22),IF(Summary!$B$4=Lists!B$3,SUMIFS(GoogleScholarOutputs!$K:$K,GoogleScholarOutputs!$N:$N,"&lt;&gt;0",GoogleScholarOutputs!$D:$D,Lists!$A22),IF(Summary!$B$4=Lists!B$4,SUMIFS(GoogleScholarOutputs!$K:$K,GoogleScholarOutputs!$O:$O,"&lt;&gt;0",GoogleScholarOutputs!$D:$D,Lists!$A22),IF(Summary!$B$4=Lists!B$5,SUMIFS(GoogleScholarOutputs!$K:$K,GoogleScholarOutputs!$P:$P,"&lt;&gt;0",GoogleScholarOutputs!$D:$D,Lists!$A22),IF(Summary!$B$4=Lists!B$6,SUMIFS(GoogleScholarOutputs!$K:$K,GoogleScholarOutputs!$Q:$Q,"&lt;&gt;0",GoogleScholarOutputs!$D:$D,Lists!$A22),IF(Summary!$B$4=Lists!B$7,SUMIFS(GoogleScholarOutputs!$K:$K,GoogleScholarOutputs!$R:$R,"&lt;&gt;0",GoogleScholarOutputs!$D:$D,Lists!$A22),IF(Summary!$B$4=Lists!B$8,SUMIFS(GoogleScholarOutputs!$K:$K,GoogleScholarOutputs!$S:$S,"&lt;&gt;0",GoogleScholarOutputs!$D:$D,Lists!$A22),IF(Summary!$B$4=Lists!B$9,SUMIFS(GoogleScholarOutputs!$K:$K,GoogleScholarOutputs!$T:$T,"&lt;&gt;0",GoogleScholarOutputs!$D:$D,Lists!$A22),IF(Summary!$B$4=Lists!B$10,SUMIFS(GoogleScholarOutputs!$K:$K,GoogleScholarOutputs!$U:$U,"&lt;&gt;0",GoogleScholarOutputs!$D:$D,Lists!$A22),SUMIFS(GoogleScholarOutputs!$K:$K,GoogleScholarOutputs!$D:$D,Lists!$A22))))))))))/Lists!E22))</f>
        <v>0</v>
      </c>
      <c r="E22">
        <f>IF(Summary!$B$4=Lists!B$2,COUNTIFS(GoogleScholarOutputs!$M:$M, "&lt;&gt;0", GoogleScholarOutputs!$D:$D, Lists!$A22), IF(Summary!$B$4=Lists!B$3,COUNTIFS(GoogleScholarOutputs!$N:$N, "&lt;&gt;0", GoogleScholarOutputs!$D:$D, Lists!$A22), IF(Summary!$B$4=Lists!B$4,COUNTIFS(GoogleScholarOutputs!$O:$O, "&lt;&gt;0", GoogleScholarOutputs!$D:$D, Lists!$A22), IF(Summary!$B$4=Lists!B$5,COUNTIFS(GoogleScholarOutputs!$P:$P, "&lt;&gt;0", GoogleScholarOutputs!$D:$D, Lists!$A22), IF(Summary!$B$4=Lists!B$6,COUNTIFS(GoogleScholarOutputs!$Q:$Q, "&lt;&gt;0", GoogleScholarOutputs!$D:$D, Lists!$A22), IF(Summary!$B$4=Lists!B$7,COUNTIFS(GoogleScholarOutputs!$R:$R, "&lt;&gt;0", GoogleScholarOutputs!$D:$D, Lists!$A22), IF(Summary!$B$4=Lists!B$8,COUNTIFS(GoogleScholarOutputs!$S:$S, "&lt;&gt;0", GoogleScholarOutputs!$D:$D, Lists!$A22), IF(Summary!$B$4=Lists!B$9,COUNTIFS(GoogleScholarOutputs!$T:$T, "&lt;&gt;0", GoogleScholarOutputs!$D:$D, Lists!$A22), IF(Summary!$B$4=Lists!B$10, COUNTIFS(GoogleScholarOutputs!$U:$U, "&lt;&gt;0", GoogleScholarOutputs!$D:$D, Lists!$A22), COUNTIFS(GoogleScholarOutputs!$D:$D, Lists!$A22))))))))))</f>
        <v>0</v>
      </c>
    </row>
    <row r="23" spans="1:5" x14ac:dyDescent="0.35">
      <c r="A23">
        <v>1996</v>
      </c>
      <c r="B23">
        <f>IF(Summary!$B$6=Lists!C$2,IF(Summary!$B$4=Lists!B$2,SUMIFS(GoogleScholarOutputs!$K:$K,GoogleScholarOutputs!$M:$M,"&lt;&gt;0",GoogleScholarOutputs!$D:$D,Lists!$A23),IF(Summary!$B$4=Lists!B$3,SUMIFS(GoogleScholarOutputs!$K:$K,GoogleScholarOutputs!$N:$N,"&lt;&gt;0",GoogleScholarOutputs!$D:$D,Lists!$A23),IF(Summary!$B$4=Lists!B$4,SUMIFS(GoogleScholarOutputs!$K:$K,GoogleScholarOutputs!$O:$O,"&lt;&gt;0",GoogleScholarOutputs!$D:$D,Lists!$A23),IF(Summary!$B$4=Lists!B$5,SUMIFS(GoogleScholarOutputs!$K:$K,GoogleScholarOutputs!$P:$P,"&lt;&gt;0",GoogleScholarOutputs!$D:$D,Lists!$A23),IF(Summary!$B$4=Lists!B$6,SUMIFS(GoogleScholarOutputs!$K:$K,GoogleScholarOutputs!$Q:$Q,"&lt;&gt;0",GoogleScholarOutputs!$D:$D,Lists!$A23),IF(Summary!$B$4=Lists!B$7,SUMIFS(GoogleScholarOutputs!$K:$K,GoogleScholarOutputs!$R:$R,"&lt;&gt;0",GoogleScholarOutputs!$D:$D,Lists!$A23),IF(Summary!$B$4=Lists!B$8,SUMIFS(GoogleScholarOutputs!$K:$K,GoogleScholarOutputs!$S:$S,"&lt;&gt;0",GoogleScholarOutputs!$D:$D,Lists!$A23),IF(Summary!$B$4=Lists!B$9,SUMIFS(GoogleScholarOutputs!$K:$K,GoogleScholarOutputs!$T:$T,"&lt;&gt;0",GoogleScholarOutputs!$D:$D,Lists!$A23),IF(Summary!$B$4=Lists!B$10,SUMIFS(GoogleScholarOutputs!$K:$K,GoogleScholarOutputs!$U:$U,"&lt;&gt;0",GoogleScholarOutputs!$D:$D,Lists!$A23),SUMIFS(GoogleScholarOutputs!$K:$K,GoogleScholarOutputs!$D:$D,Lists!$A23)))))))))),(IF(Summary!$B$4=Lists!B$2,SUMIFS(GoogleScholarOutputs!$K:$K,GoogleScholarOutputs!$M:$M,"&lt;&gt;0",GoogleScholarOutputs!$D:$D,Lists!$A23),IF(Summary!$B$4=Lists!B$3,SUMIFS(GoogleScholarOutputs!$K:$K,GoogleScholarOutputs!$N:$N,"&lt;&gt;0",GoogleScholarOutputs!$D:$D,Lists!$A23),IF(Summary!$B$4=Lists!B$4,SUMIFS(GoogleScholarOutputs!$K:$K,GoogleScholarOutputs!$O:$O,"&lt;&gt;0",GoogleScholarOutputs!$D:$D,Lists!$A23),IF(Summary!$B$4=Lists!B$5,SUMIFS(GoogleScholarOutputs!$K:$K,GoogleScholarOutputs!$P:$P,"&lt;&gt;0",GoogleScholarOutputs!$D:$D,Lists!$A23),IF(Summary!$B$4=Lists!B$6,SUMIFS(GoogleScholarOutputs!$K:$K,GoogleScholarOutputs!$Q:$Q,"&lt;&gt;0",GoogleScholarOutputs!$D:$D,Lists!$A23),IF(Summary!$B$4=Lists!B$7,SUMIFS(GoogleScholarOutputs!$K:$K,GoogleScholarOutputs!$R:$R,"&lt;&gt;0",GoogleScholarOutputs!$D:$D,Lists!$A23),IF(Summary!$B$4=Lists!B$8,SUMIFS(GoogleScholarOutputs!$K:$K,GoogleScholarOutputs!$S:$S,"&lt;&gt;0",GoogleScholarOutputs!$D:$D,Lists!$A23),IF(Summary!$B$4=Lists!B$9,SUMIFS(GoogleScholarOutputs!$K:$K,GoogleScholarOutputs!$T:$T,"&lt;&gt;0",GoogleScholarOutputs!$D:$D,Lists!$A23),IF(Summary!$B$4=Lists!B$10,SUMIFS(GoogleScholarOutputs!$K:$K,GoogleScholarOutputs!$U:$U,"&lt;&gt;0",GoogleScholarOutputs!$D:$D,Lists!$A23),SUMIFS(GoogleScholarOutputs!$K:$K,GoogleScholarOutputs!$D:$D,Lists!$A23))))))))))/Lists!E23))</f>
        <v>0</v>
      </c>
      <c r="E23">
        <f>IF(Summary!$B$4=Lists!B$2,COUNTIFS(GoogleScholarOutputs!$M:$M, "&lt;&gt;0", GoogleScholarOutputs!$D:$D, Lists!$A23), IF(Summary!$B$4=Lists!B$3,COUNTIFS(GoogleScholarOutputs!$N:$N, "&lt;&gt;0", GoogleScholarOutputs!$D:$D, Lists!$A23), IF(Summary!$B$4=Lists!B$4,COUNTIFS(GoogleScholarOutputs!$O:$O, "&lt;&gt;0", GoogleScholarOutputs!$D:$D, Lists!$A23), IF(Summary!$B$4=Lists!B$5,COUNTIFS(GoogleScholarOutputs!$P:$P, "&lt;&gt;0", GoogleScholarOutputs!$D:$D, Lists!$A23), IF(Summary!$B$4=Lists!B$6,COUNTIFS(GoogleScholarOutputs!$Q:$Q, "&lt;&gt;0", GoogleScholarOutputs!$D:$D, Lists!$A23), IF(Summary!$B$4=Lists!B$7,COUNTIFS(GoogleScholarOutputs!$R:$R, "&lt;&gt;0", GoogleScholarOutputs!$D:$D, Lists!$A23), IF(Summary!$B$4=Lists!B$8,COUNTIFS(GoogleScholarOutputs!$S:$S, "&lt;&gt;0", GoogleScholarOutputs!$D:$D, Lists!$A23), IF(Summary!$B$4=Lists!B$9,COUNTIFS(GoogleScholarOutputs!$T:$T, "&lt;&gt;0", GoogleScholarOutputs!$D:$D, Lists!$A23), IF(Summary!$B$4=Lists!B$10, COUNTIFS(GoogleScholarOutputs!$U:$U, "&lt;&gt;0", GoogleScholarOutputs!$D:$D, Lists!$A23), COUNTIFS(GoogleScholarOutputs!$D:$D, Lists!$A23))))))))))</f>
        <v>0</v>
      </c>
    </row>
    <row r="24" spans="1:5" x14ac:dyDescent="0.35">
      <c r="A24">
        <v>1997</v>
      </c>
      <c r="B24">
        <f>IF(Summary!$B$6=Lists!C$2,IF(Summary!$B$4=Lists!B$2,SUMIFS(GoogleScholarOutputs!$K:$K,GoogleScholarOutputs!$M:$M,"&lt;&gt;0",GoogleScholarOutputs!$D:$D,Lists!$A24),IF(Summary!$B$4=Lists!B$3,SUMIFS(GoogleScholarOutputs!$K:$K,GoogleScholarOutputs!$N:$N,"&lt;&gt;0",GoogleScholarOutputs!$D:$D,Lists!$A24),IF(Summary!$B$4=Lists!B$4,SUMIFS(GoogleScholarOutputs!$K:$K,GoogleScholarOutputs!$O:$O,"&lt;&gt;0",GoogleScholarOutputs!$D:$D,Lists!$A24),IF(Summary!$B$4=Lists!B$5,SUMIFS(GoogleScholarOutputs!$K:$K,GoogleScholarOutputs!$P:$P,"&lt;&gt;0",GoogleScholarOutputs!$D:$D,Lists!$A24),IF(Summary!$B$4=Lists!B$6,SUMIFS(GoogleScholarOutputs!$K:$K,GoogleScholarOutputs!$Q:$Q,"&lt;&gt;0",GoogleScholarOutputs!$D:$D,Lists!$A24),IF(Summary!$B$4=Lists!B$7,SUMIFS(GoogleScholarOutputs!$K:$K,GoogleScholarOutputs!$R:$R,"&lt;&gt;0",GoogleScholarOutputs!$D:$D,Lists!$A24),IF(Summary!$B$4=Lists!B$8,SUMIFS(GoogleScholarOutputs!$K:$K,GoogleScholarOutputs!$S:$S,"&lt;&gt;0",GoogleScholarOutputs!$D:$D,Lists!$A24),IF(Summary!$B$4=Lists!B$9,SUMIFS(GoogleScholarOutputs!$K:$K,GoogleScholarOutputs!$T:$T,"&lt;&gt;0",GoogleScholarOutputs!$D:$D,Lists!$A24),IF(Summary!$B$4=Lists!B$10,SUMIFS(GoogleScholarOutputs!$K:$K,GoogleScholarOutputs!$U:$U,"&lt;&gt;0",GoogleScholarOutputs!$D:$D,Lists!$A24),SUMIFS(GoogleScholarOutputs!$K:$K,GoogleScholarOutputs!$D:$D,Lists!$A24)))))))))),(IF(Summary!$B$4=Lists!B$2,SUMIFS(GoogleScholarOutputs!$K:$K,GoogleScholarOutputs!$M:$M,"&lt;&gt;0",GoogleScholarOutputs!$D:$D,Lists!$A24),IF(Summary!$B$4=Lists!B$3,SUMIFS(GoogleScholarOutputs!$K:$K,GoogleScholarOutputs!$N:$N,"&lt;&gt;0",GoogleScholarOutputs!$D:$D,Lists!$A24),IF(Summary!$B$4=Lists!B$4,SUMIFS(GoogleScholarOutputs!$K:$K,GoogleScholarOutputs!$O:$O,"&lt;&gt;0",GoogleScholarOutputs!$D:$D,Lists!$A24),IF(Summary!$B$4=Lists!B$5,SUMIFS(GoogleScholarOutputs!$K:$K,GoogleScholarOutputs!$P:$P,"&lt;&gt;0",GoogleScholarOutputs!$D:$D,Lists!$A24),IF(Summary!$B$4=Lists!B$6,SUMIFS(GoogleScholarOutputs!$K:$K,GoogleScholarOutputs!$Q:$Q,"&lt;&gt;0",GoogleScholarOutputs!$D:$D,Lists!$A24),IF(Summary!$B$4=Lists!B$7,SUMIFS(GoogleScholarOutputs!$K:$K,GoogleScholarOutputs!$R:$R,"&lt;&gt;0",GoogleScholarOutputs!$D:$D,Lists!$A24),IF(Summary!$B$4=Lists!B$8,SUMIFS(GoogleScholarOutputs!$K:$K,GoogleScholarOutputs!$S:$S,"&lt;&gt;0",GoogleScholarOutputs!$D:$D,Lists!$A24),IF(Summary!$B$4=Lists!B$9,SUMIFS(GoogleScholarOutputs!$K:$K,GoogleScholarOutputs!$T:$T,"&lt;&gt;0",GoogleScholarOutputs!$D:$D,Lists!$A24),IF(Summary!$B$4=Lists!B$10,SUMIFS(GoogleScholarOutputs!$K:$K,GoogleScholarOutputs!$U:$U,"&lt;&gt;0",GoogleScholarOutputs!$D:$D,Lists!$A24),SUMIFS(GoogleScholarOutputs!$K:$K,GoogleScholarOutputs!$D:$D,Lists!$A24))))))))))/Lists!E24))</f>
        <v>800</v>
      </c>
      <c r="E24">
        <f>IF(Summary!$B$4=Lists!B$2,COUNTIFS(GoogleScholarOutputs!$M:$M, "&lt;&gt;0", GoogleScholarOutputs!$D:$D, Lists!$A24), IF(Summary!$B$4=Lists!B$3,COUNTIFS(GoogleScholarOutputs!$N:$N, "&lt;&gt;0", GoogleScholarOutputs!$D:$D, Lists!$A24), IF(Summary!$B$4=Lists!B$4,COUNTIFS(GoogleScholarOutputs!$O:$O, "&lt;&gt;0", GoogleScholarOutputs!$D:$D, Lists!$A24), IF(Summary!$B$4=Lists!B$5,COUNTIFS(GoogleScholarOutputs!$P:$P, "&lt;&gt;0", GoogleScholarOutputs!$D:$D, Lists!$A24), IF(Summary!$B$4=Lists!B$6,COUNTIFS(GoogleScholarOutputs!$Q:$Q, "&lt;&gt;0", GoogleScholarOutputs!$D:$D, Lists!$A24), IF(Summary!$B$4=Lists!B$7,COUNTIFS(GoogleScholarOutputs!$R:$R, "&lt;&gt;0", GoogleScholarOutputs!$D:$D, Lists!$A24), IF(Summary!$B$4=Lists!B$8,COUNTIFS(GoogleScholarOutputs!$S:$S, "&lt;&gt;0", GoogleScholarOutputs!$D:$D, Lists!$A24), IF(Summary!$B$4=Lists!B$9,COUNTIFS(GoogleScholarOutputs!$T:$T, "&lt;&gt;0", GoogleScholarOutputs!$D:$D, Lists!$A24), IF(Summary!$B$4=Lists!B$10, COUNTIFS(GoogleScholarOutputs!$U:$U, "&lt;&gt;0", GoogleScholarOutputs!$D:$D, Lists!$A24), COUNTIFS(GoogleScholarOutputs!$D:$D, Lists!$A24))))))))))</f>
        <v>1</v>
      </c>
    </row>
    <row r="25" spans="1:5" x14ac:dyDescent="0.35">
      <c r="A25">
        <v>1998</v>
      </c>
      <c r="B25">
        <f>IF(Summary!$B$6=Lists!C$2,IF(Summary!$B$4=Lists!B$2,SUMIFS(GoogleScholarOutputs!$K:$K,GoogleScholarOutputs!$M:$M,"&lt;&gt;0",GoogleScholarOutputs!$D:$D,Lists!$A25),IF(Summary!$B$4=Lists!B$3,SUMIFS(GoogleScholarOutputs!$K:$K,GoogleScholarOutputs!$N:$N,"&lt;&gt;0",GoogleScholarOutputs!$D:$D,Lists!$A25),IF(Summary!$B$4=Lists!B$4,SUMIFS(GoogleScholarOutputs!$K:$K,GoogleScholarOutputs!$O:$O,"&lt;&gt;0",GoogleScholarOutputs!$D:$D,Lists!$A25),IF(Summary!$B$4=Lists!B$5,SUMIFS(GoogleScholarOutputs!$K:$K,GoogleScholarOutputs!$P:$P,"&lt;&gt;0",GoogleScholarOutputs!$D:$D,Lists!$A25),IF(Summary!$B$4=Lists!B$6,SUMIFS(GoogleScholarOutputs!$K:$K,GoogleScholarOutputs!$Q:$Q,"&lt;&gt;0",GoogleScholarOutputs!$D:$D,Lists!$A25),IF(Summary!$B$4=Lists!B$7,SUMIFS(GoogleScholarOutputs!$K:$K,GoogleScholarOutputs!$R:$R,"&lt;&gt;0",GoogleScholarOutputs!$D:$D,Lists!$A25),IF(Summary!$B$4=Lists!B$8,SUMIFS(GoogleScholarOutputs!$K:$K,GoogleScholarOutputs!$S:$S,"&lt;&gt;0",GoogleScholarOutputs!$D:$D,Lists!$A25),IF(Summary!$B$4=Lists!B$9,SUMIFS(GoogleScholarOutputs!$K:$K,GoogleScholarOutputs!$T:$T,"&lt;&gt;0",GoogleScholarOutputs!$D:$D,Lists!$A25),IF(Summary!$B$4=Lists!B$10,SUMIFS(GoogleScholarOutputs!$K:$K,GoogleScholarOutputs!$U:$U,"&lt;&gt;0",GoogleScholarOutputs!$D:$D,Lists!$A25),SUMIFS(GoogleScholarOutputs!$K:$K,GoogleScholarOutputs!$D:$D,Lists!$A25)))))))))),(IF(Summary!$B$4=Lists!B$2,SUMIFS(GoogleScholarOutputs!$K:$K,GoogleScholarOutputs!$M:$M,"&lt;&gt;0",GoogleScholarOutputs!$D:$D,Lists!$A25),IF(Summary!$B$4=Lists!B$3,SUMIFS(GoogleScholarOutputs!$K:$K,GoogleScholarOutputs!$N:$N,"&lt;&gt;0",GoogleScholarOutputs!$D:$D,Lists!$A25),IF(Summary!$B$4=Lists!B$4,SUMIFS(GoogleScholarOutputs!$K:$K,GoogleScholarOutputs!$O:$O,"&lt;&gt;0",GoogleScholarOutputs!$D:$D,Lists!$A25),IF(Summary!$B$4=Lists!B$5,SUMIFS(GoogleScholarOutputs!$K:$K,GoogleScholarOutputs!$P:$P,"&lt;&gt;0",GoogleScholarOutputs!$D:$D,Lists!$A25),IF(Summary!$B$4=Lists!B$6,SUMIFS(GoogleScholarOutputs!$K:$K,GoogleScholarOutputs!$Q:$Q,"&lt;&gt;0",GoogleScholarOutputs!$D:$D,Lists!$A25),IF(Summary!$B$4=Lists!B$7,SUMIFS(GoogleScholarOutputs!$K:$K,GoogleScholarOutputs!$R:$R,"&lt;&gt;0",GoogleScholarOutputs!$D:$D,Lists!$A25),IF(Summary!$B$4=Lists!B$8,SUMIFS(GoogleScholarOutputs!$K:$K,GoogleScholarOutputs!$S:$S,"&lt;&gt;0",GoogleScholarOutputs!$D:$D,Lists!$A25),IF(Summary!$B$4=Lists!B$9,SUMIFS(GoogleScholarOutputs!$K:$K,GoogleScholarOutputs!$T:$T,"&lt;&gt;0",GoogleScholarOutputs!$D:$D,Lists!$A25),IF(Summary!$B$4=Lists!B$10,SUMIFS(GoogleScholarOutputs!$K:$K,GoogleScholarOutputs!$U:$U,"&lt;&gt;0",GoogleScholarOutputs!$D:$D,Lists!$A25),SUMIFS(GoogleScholarOutputs!$K:$K,GoogleScholarOutputs!$D:$D,Lists!$A25))))))))))/Lists!E25))</f>
        <v>0</v>
      </c>
      <c r="E25">
        <f>IF(Summary!$B$4=Lists!B$2,COUNTIFS(GoogleScholarOutputs!$M:$M, "&lt;&gt;0", GoogleScholarOutputs!$D:$D, Lists!$A25), IF(Summary!$B$4=Lists!B$3,COUNTIFS(GoogleScholarOutputs!$N:$N, "&lt;&gt;0", GoogleScholarOutputs!$D:$D, Lists!$A25), IF(Summary!$B$4=Lists!B$4,COUNTIFS(GoogleScholarOutputs!$O:$O, "&lt;&gt;0", GoogleScholarOutputs!$D:$D, Lists!$A25), IF(Summary!$B$4=Lists!B$5,COUNTIFS(GoogleScholarOutputs!$P:$P, "&lt;&gt;0", GoogleScholarOutputs!$D:$D, Lists!$A25), IF(Summary!$B$4=Lists!B$6,COUNTIFS(GoogleScholarOutputs!$Q:$Q, "&lt;&gt;0", GoogleScholarOutputs!$D:$D, Lists!$A25), IF(Summary!$B$4=Lists!B$7,COUNTIFS(GoogleScholarOutputs!$R:$R, "&lt;&gt;0", GoogleScholarOutputs!$D:$D, Lists!$A25), IF(Summary!$B$4=Lists!B$8,COUNTIFS(GoogleScholarOutputs!$S:$S, "&lt;&gt;0", GoogleScholarOutputs!$D:$D, Lists!$A25), IF(Summary!$B$4=Lists!B$9,COUNTIFS(GoogleScholarOutputs!$T:$T, "&lt;&gt;0", GoogleScholarOutputs!$D:$D, Lists!$A25), IF(Summary!$B$4=Lists!B$10, COUNTIFS(GoogleScholarOutputs!$U:$U, "&lt;&gt;0", GoogleScholarOutputs!$D:$D, Lists!$A25), COUNTIFS(GoogleScholarOutputs!$D:$D, Lists!$A25))))))))))</f>
        <v>0</v>
      </c>
    </row>
    <row r="26" spans="1:5" x14ac:dyDescent="0.35">
      <c r="A26">
        <v>1999</v>
      </c>
      <c r="B26">
        <f>IF(Summary!$B$6=Lists!C$2,IF(Summary!$B$4=Lists!B$2,SUMIFS(GoogleScholarOutputs!$K:$K,GoogleScholarOutputs!$M:$M,"&lt;&gt;0",GoogleScholarOutputs!$D:$D,Lists!$A26),IF(Summary!$B$4=Lists!B$3,SUMIFS(GoogleScholarOutputs!$K:$K,GoogleScholarOutputs!$N:$N,"&lt;&gt;0",GoogleScholarOutputs!$D:$D,Lists!$A26),IF(Summary!$B$4=Lists!B$4,SUMIFS(GoogleScholarOutputs!$K:$K,GoogleScholarOutputs!$O:$O,"&lt;&gt;0",GoogleScholarOutputs!$D:$D,Lists!$A26),IF(Summary!$B$4=Lists!B$5,SUMIFS(GoogleScholarOutputs!$K:$K,GoogleScholarOutputs!$P:$P,"&lt;&gt;0",GoogleScholarOutputs!$D:$D,Lists!$A26),IF(Summary!$B$4=Lists!B$6,SUMIFS(GoogleScholarOutputs!$K:$K,GoogleScholarOutputs!$Q:$Q,"&lt;&gt;0",GoogleScholarOutputs!$D:$D,Lists!$A26),IF(Summary!$B$4=Lists!B$7,SUMIFS(GoogleScholarOutputs!$K:$K,GoogleScholarOutputs!$R:$R,"&lt;&gt;0",GoogleScholarOutputs!$D:$D,Lists!$A26),IF(Summary!$B$4=Lists!B$8,SUMIFS(GoogleScholarOutputs!$K:$K,GoogleScholarOutputs!$S:$S,"&lt;&gt;0",GoogleScholarOutputs!$D:$D,Lists!$A26),IF(Summary!$B$4=Lists!B$9,SUMIFS(GoogleScholarOutputs!$K:$K,GoogleScholarOutputs!$T:$T,"&lt;&gt;0",GoogleScholarOutputs!$D:$D,Lists!$A26),IF(Summary!$B$4=Lists!B$10,SUMIFS(GoogleScholarOutputs!$K:$K,GoogleScholarOutputs!$U:$U,"&lt;&gt;0",GoogleScholarOutputs!$D:$D,Lists!$A26),SUMIFS(GoogleScholarOutputs!$K:$K,GoogleScholarOutputs!$D:$D,Lists!$A26)))))))))),(IF(Summary!$B$4=Lists!B$2,SUMIFS(GoogleScholarOutputs!$K:$K,GoogleScholarOutputs!$M:$M,"&lt;&gt;0",GoogleScholarOutputs!$D:$D,Lists!$A26),IF(Summary!$B$4=Lists!B$3,SUMIFS(GoogleScholarOutputs!$K:$K,GoogleScholarOutputs!$N:$N,"&lt;&gt;0",GoogleScholarOutputs!$D:$D,Lists!$A26),IF(Summary!$B$4=Lists!B$4,SUMIFS(GoogleScholarOutputs!$K:$K,GoogleScholarOutputs!$O:$O,"&lt;&gt;0",GoogleScholarOutputs!$D:$D,Lists!$A26),IF(Summary!$B$4=Lists!B$5,SUMIFS(GoogleScholarOutputs!$K:$K,GoogleScholarOutputs!$P:$P,"&lt;&gt;0",GoogleScholarOutputs!$D:$D,Lists!$A26),IF(Summary!$B$4=Lists!B$6,SUMIFS(GoogleScholarOutputs!$K:$K,GoogleScholarOutputs!$Q:$Q,"&lt;&gt;0",GoogleScholarOutputs!$D:$D,Lists!$A26),IF(Summary!$B$4=Lists!B$7,SUMIFS(GoogleScholarOutputs!$K:$K,GoogleScholarOutputs!$R:$R,"&lt;&gt;0",GoogleScholarOutputs!$D:$D,Lists!$A26),IF(Summary!$B$4=Lists!B$8,SUMIFS(GoogleScholarOutputs!$K:$K,GoogleScholarOutputs!$S:$S,"&lt;&gt;0",GoogleScholarOutputs!$D:$D,Lists!$A26),IF(Summary!$B$4=Lists!B$9,SUMIFS(GoogleScholarOutputs!$K:$K,GoogleScholarOutputs!$T:$T,"&lt;&gt;0",GoogleScholarOutputs!$D:$D,Lists!$A26),IF(Summary!$B$4=Lists!B$10,SUMIFS(GoogleScholarOutputs!$K:$K,GoogleScholarOutputs!$U:$U,"&lt;&gt;0",GoogleScholarOutputs!$D:$D,Lists!$A26),SUMIFS(GoogleScholarOutputs!$K:$K,GoogleScholarOutputs!$D:$D,Lists!$A26))))))))))/Lists!E26))</f>
        <v>385</v>
      </c>
      <c r="E26">
        <f>IF(Summary!$B$4=Lists!B$2,COUNTIFS(GoogleScholarOutputs!$M:$M, "&lt;&gt;0", GoogleScholarOutputs!$D:$D, Lists!$A26), IF(Summary!$B$4=Lists!B$3,COUNTIFS(GoogleScholarOutputs!$N:$N, "&lt;&gt;0", GoogleScholarOutputs!$D:$D, Lists!$A26), IF(Summary!$B$4=Lists!B$4,COUNTIFS(GoogleScholarOutputs!$O:$O, "&lt;&gt;0", GoogleScholarOutputs!$D:$D, Lists!$A26), IF(Summary!$B$4=Lists!B$5,COUNTIFS(GoogleScholarOutputs!$P:$P, "&lt;&gt;0", GoogleScholarOutputs!$D:$D, Lists!$A26), IF(Summary!$B$4=Lists!B$6,COUNTIFS(GoogleScholarOutputs!$Q:$Q, "&lt;&gt;0", GoogleScholarOutputs!$D:$D, Lists!$A26), IF(Summary!$B$4=Lists!B$7,COUNTIFS(GoogleScholarOutputs!$R:$R, "&lt;&gt;0", GoogleScholarOutputs!$D:$D, Lists!$A26), IF(Summary!$B$4=Lists!B$8,COUNTIFS(GoogleScholarOutputs!$S:$S, "&lt;&gt;0", GoogleScholarOutputs!$D:$D, Lists!$A26), IF(Summary!$B$4=Lists!B$9,COUNTIFS(GoogleScholarOutputs!$T:$T, "&lt;&gt;0", GoogleScholarOutputs!$D:$D, Lists!$A26), IF(Summary!$B$4=Lists!B$10, COUNTIFS(GoogleScholarOutputs!$U:$U, "&lt;&gt;0", GoogleScholarOutputs!$D:$D, Lists!$A26), COUNTIFS(GoogleScholarOutputs!$D:$D, Lists!$A26))))))))))</f>
        <v>3</v>
      </c>
    </row>
    <row r="27" spans="1:5" x14ac:dyDescent="0.35">
      <c r="A27">
        <v>2000</v>
      </c>
      <c r="B27">
        <f>IF(Summary!$B$6=Lists!C$2,IF(Summary!$B$4=Lists!B$2,SUMIFS(GoogleScholarOutputs!$K:$K,GoogleScholarOutputs!$M:$M,"&lt;&gt;0",GoogleScholarOutputs!$D:$D,Lists!$A27),IF(Summary!$B$4=Lists!B$3,SUMIFS(GoogleScholarOutputs!$K:$K,GoogleScholarOutputs!$N:$N,"&lt;&gt;0",GoogleScholarOutputs!$D:$D,Lists!$A27),IF(Summary!$B$4=Lists!B$4,SUMIFS(GoogleScholarOutputs!$K:$K,GoogleScholarOutputs!$O:$O,"&lt;&gt;0",GoogleScholarOutputs!$D:$D,Lists!$A27),IF(Summary!$B$4=Lists!B$5,SUMIFS(GoogleScholarOutputs!$K:$K,GoogleScholarOutputs!$P:$P,"&lt;&gt;0",GoogleScholarOutputs!$D:$D,Lists!$A27),IF(Summary!$B$4=Lists!B$6,SUMIFS(GoogleScholarOutputs!$K:$K,GoogleScholarOutputs!$Q:$Q,"&lt;&gt;0",GoogleScholarOutputs!$D:$D,Lists!$A27),IF(Summary!$B$4=Lists!B$7,SUMIFS(GoogleScholarOutputs!$K:$K,GoogleScholarOutputs!$R:$R,"&lt;&gt;0",GoogleScholarOutputs!$D:$D,Lists!$A27),IF(Summary!$B$4=Lists!B$8,SUMIFS(GoogleScholarOutputs!$K:$K,GoogleScholarOutputs!$S:$S,"&lt;&gt;0",GoogleScholarOutputs!$D:$D,Lists!$A27),IF(Summary!$B$4=Lists!B$9,SUMIFS(GoogleScholarOutputs!$K:$K,GoogleScholarOutputs!$T:$T,"&lt;&gt;0",GoogleScholarOutputs!$D:$D,Lists!$A27),IF(Summary!$B$4=Lists!B$10,SUMIFS(GoogleScholarOutputs!$K:$K,GoogleScholarOutputs!$U:$U,"&lt;&gt;0",GoogleScholarOutputs!$D:$D,Lists!$A27),SUMIFS(GoogleScholarOutputs!$K:$K,GoogleScholarOutputs!$D:$D,Lists!$A27)))))))))),(IF(Summary!$B$4=Lists!B$2,SUMIFS(GoogleScholarOutputs!$K:$K,GoogleScholarOutputs!$M:$M,"&lt;&gt;0",GoogleScholarOutputs!$D:$D,Lists!$A27),IF(Summary!$B$4=Lists!B$3,SUMIFS(GoogleScholarOutputs!$K:$K,GoogleScholarOutputs!$N:$N,"&lt;&gt;0",GoogleScholarOutputs!$D:$D,Lists!$A27),IF(Summary!$B$4=Lists!B$4,SUMIFS(GoogleScholarOutputs!$K:$K,GoogleScholarOutputs!$O:$O,"&lt;&gt;0",GoogleScholarOutputs!$D:$D,Lists!$A27),IF(Summary!$B$4=Lists!B$5,SUMIFS(GoogleScholarOutputs!$K:$K,GoogleScholarOutputs!$P:$P,"&lt;&gt;0",GoogleScholarOutputs!$D:$D,Lists!$A27),IF(Summary!$B$4=Lists!B$6,SUMIFS(GoogleScholarOutputs!$K:$K,GoogleScholarOutputs!$Q:$Q,"&lt;&gt;0",GoogleScholarOutputs!$D:$D,Lists!$A27),IF(Summary!$B$4=Lists!B$7,SUMIFS(GoogleScholarOutputs!$K:$K,GoogleScholarOutputs!$R:$R,"&lt;&gt;0",GoogleScholarOutputs!$D:$D,Lists!$A27),IF(Summary!$B$4=Lists!B$8,SUMIFS(GoogleScholarOutputs!$K:$K,GoogleScholarOutputs!$S:$S,"&lt;&gt;0",GoogleScholarOutputs!$D:$D,Lists!$A27),IF(Summary!$B$4=Lists!B$9,SUMIFS(GoogleScholarOutputs!$K:$K,GoogleScholarOutputs!$T:$T,"&lt;&gt;0",GoogleScholarOutputs!$D:$D,Lists!$A27),IF(Summary!$B$4=Lists!B$10,SUMIFS(GoogleScholarOutputs!$K:$K,GoogleScholarOutputs!$U:$U,"&lt;&gt;0",GoogleScholarOutputs!$D:$D,Lists!$A27),SUMIFS(GoogleScholarOutputs!$K:$K,GoogleScholarOutputs!$D:$D,Lists!$A27))))))))))/Lists!E27))</f>
        <v>18</v>
      </c>
      <c r="E27">
        <f>IF(Summary!$B$4=Lists!B$2,COUNTIFS(GoogleScholarOutputs!$M:$M, "&lt;&gt;0", GoogleScholarOutputs!$D:$D, Lists!$A27), IF(Summary!$B$4=Lists!B$3,COUNTIFS(GoogleScholarOutputs!$N:$N, "&lt;&gt;0", GoogleScholarOutputs!$D:$D, Lists!$A27), IF(Summary!$B$4=Lists!B$4,COUNTIFS(GoogleScholarOutputs!$O:$O, "&lt;&gt;0", GoogleScholarOutputs!$D:$D, Lists!$A27), IF(Summary!$B$4=Lists!B$5,COUNTIFS(GoogleScholarOutputs!$P:$P, "&lt;&gt;0", GoogleScholarOutputs!$D:$D, Lists!$A27), IF(Summary!$B$4=Lists!B$6,COUNTIFS(GoogleScholarOutputs!$Q:$Q, "&lt;&gt;0", GoogleScholarOutputs!$D:$D, Lists!$A27), IF(Summary!$B$4=Lists!B$7,COUNTIFS(GoogleScholarOutputs!$R:$R, "&lt;&gt;0", GoogleScholarOutputs!$D:$D, Lists!$A27), IF(Summary!$B$4=Lists!B$8,COUNTIFS(GoogleScholarOutputs!$S:$S, "&lt;&gt;0", GoogleScholarOutputs!$D:$D, Lists!$A27), IF(Summary!$B$4=Lists!B$9,COUNTIFS(GoogleScholarOutputs!$T:$T, "&lt;&gt;0", GoogleScholarOutputs!$D:$D, Lists!$A27), IF(Summary!$B$4=Lists!B$10, COUNTIFS(GoogleScholarOutputs!$U:$U, "&lt;&gt;0", GoogleScholarOutputs!$D:$D, Lists!$A27), COUNTIFS(GoogleScholarOutputs!$D:$D, Lists!$A27))))))))))</f>
        <v>1</v>
      </c>
    </row>
    <row r="28" spans="1:5" x14ac:dyDescent="0.35">
      <c r="A28">
        <v>2001</v>
      </c>
      <c r="B28">
        <f>IF(Summary!$B$6=Lists!C$2,IF(Summary!$B$4=Lists!B$2,SUMIFS(GoogleScholarOutputs!$K:$K,GoogleScholarOutputs!$M:$M,"&lt;&gt;0",GoogleScholarOutputs!$D:$D,Lists!$A28),IF(Summary!$B$4=Lists!B$3,SUMIFS(GoogleScholarOutputs!$K:$K,GoogleScholarOutputs!$N:$N,"&lt;&gt;0",GoogleScholarOutputs!$D:$D,Lists!$A28),IF(Summary!$B$4=Lists!B$4,SUMIFS(GoogleScholarOutputs!$K:$K,GoogleScholarOutputs!$O:$O,"&lt;&gt;0",GoogleScholarOutputs!$D:$D,Lists!$A28),IF(Summary!$B$4=Lists!B$5,SUMIFS(GoogleScholarOutputs!$K:$K,GoogleScholarOutputs!$P:$P,"&lt;&gt;0",GoogleScholarOutputs!$D:$D,Lists!$A28),IF(Summary!$B$4=Lists!B$6,SUMIFS(GoogleScholarOutputs!$K:$K,GoogleScholarOutputs!$Q:$Q,"&lt;&gt;0",GoogleScholarOutputs!$D:$D,Lists!$A28),IF(Summary!$B$4=Lists!B$7,SUMIFS(GoogleScholarOutputs!$K:$K,GoogleScholarOutputs!$R:$R,"&lt;&gt;0",GoogleScholarOutputs!$D:$D,Lists!$A28),IF(Summary!$B$4=Lists!B$8,SUMIFS(GoogleScholarOutputs!$K:$K,GoogleScholarOutputs!$S:$S,"&lt;&gt;0",GoogleScholarOutputs!$D:$D,Lists!$A28),IF(Summary!$B$4=Lists!B$9,SUMIFS(GoogleScholarOutputs!$K:$K,GoogleScholarOutputs!$T:$T,"&lt;&gt;0",GoogleScholarOutputs!$D:$D,Lists!$A28),IF(Summary!$B$4=Lists!B$10,SUMIFS(GoogleScholarOutputs!$K:$K,GoogleScholarOutputs!$U:$U,"&lt;&gt;0",GoogleScholarOutputs!$D:$D,Lists!$A28),SUMIFS(GoogleScholarOutputs!$K:$K,GoogleScholarOutputs!$D:$D,Lists!$A28)))))))))),(IF(Summary!$B$4=Lists!B$2,SUMIFS(GoogleScholarOutputs!$K:$K,GoogleScholarOutputs!$M:$M,"&lt;&gt;0",GoogleScholarOutputs!$D:$D,Lists!$A28),IF(Summary!$B$4=Lists!B$3,SUMIFS(GoogleScholarOutputs!$K:$K,GoogleScholarOutputs!$N:$N,"&lt;&gt;0",GoogleScholarOutputs!$D:$D,Lists!$A28),IF(Summary!$B$4=Lists!B$4,SUMIFS(GoogleScholarOutputs!$K:$K,GoogleScholarOutputs!$O:$O,"&lt;&gt;0",GoogleScholarOutputs!$D:$D,Lists!$A28),IF(Summary!$B$4=Lists!B$5,SUMIFS(GoogleScholarOutputs!$K:$K,GoogleScholarOutputs!$P:$P,"&lt;&gt;0",GoogleScholarOutputs!$D:$D,Lists!$A28),IF(Summary!$B$4=Lists!B$6,SUMIFS(GoogleScholarOutputs!$K:$K,GoogleScholarOutputs!$Q:$Q,"&lt;&gt;0",GoogleScholarOutputs!$D:$D,Lists!$A28),IF(Summary!$B$4=Lists!B$7,SUMIFS(GoogleScholarOutputs!$K:$K,GoogleScholarOutputs!$R:$R,"&lt;&gt;0",GoogleScholarOutputs!$D:$D,Lists!$A28),IF(Summary!$B$4=Lists!B$8,SUMIFS(GoogleScholarOutputs!$K:$K,GoogleScholarOutputs!$S:$S,"&lt;&gt;0",GoogleScholarOutputs!$D:$D,Lists!$A28),IF(Summary!$B$4=Lists!B$9,SUMIFS(GoogleScholarOutputs!$K:$K,GoogleScholarOutputs!$T:$T,"&lt;&gt;0",GoogleScholarOutputs!$D:$D,Lists!$A28),IF(Summary!$B$4=Lists!B$10,SUMIFS(GoogleScholarOutputs!$K:$K,GoogleScholarOutputs!$U:$U,"&lt;&gt;0",GoogleScholarOutputs!$D:$D,Lists!$A28),SUMIFS(GoogleScholarOutputs!$K:$K,GoogleScholarOutputs!$D:$D,Lists!$A28))))))))))/Lists!E28))</f>
        <v>218</v>
      </c>
      <c r="E28">
        <f>IF(Summary!$B$4=Lists!B$2,COUNTIFS(GoogleScholarOutputs!$M:$M, "&lt;&gt;0", GoogleScholarOutputs!$D:$D, Lists!$A28), IF(Summary!$B$4=Lists!B$3,COUNTIFS(GoogleScholarOutputs!$N:$N, "&lt;&gt;0", GoogleScholarOutputs!$D:$D, Lists!$A28), IF(Summary!$B$4=Lists!B$4,COUNTIFS(GoogleScholarOutputs!$O:$O, "&lt;&gt;0", GoogleScholarOutputs!$D:$D, Lists!$A28), IF(Summary!$B$4=Lists!B$5,COUNTIFS(GoogleScholarOutputs!$P:$P, "&lt;&gt;0", GoogleScholarOutputs!$D:$D, Lists!$A28), IF(Summary!$B$4=Lists!B$6,COUNTIFS(GoogleScholarOutputs!$Q:$Q, "&lt;&gt;0", GoogleScholarOutputs!$D:$D, Lists!$A28), IF(Summary!$B$4=Lists!B$7,COUNTIFS(GoogleScholarOutputs!$R:$R, "&lt;&gt;0", GoogleScholarOutputs!$D:$D, Lists!$A28), IF(Summary!$B$4=Lists!B$8,COUNTIFS(GoogleScholarOutputs!$S:$S, "&lt;&gt;0", GoogleScholarOutputs!$D:$D, Lists!$A28), IF(Summary!$B$4=Lists!B$9,COUNTIFS(GoogleScholarOutputs!$T:$T, "&lt;&gt;0", GoogleScholarOutputs!$D:$D, Lists!$A28), IF(Summary!$B$4=Lists!B$10, COUNTIFS(GoogleScholarOutputs!$U:$U, "&lt;&gt;0", GoogleScholarOutputs!$D:$D, Lists!$A28), COUNTIFS(GoogleScholarOutputs!$D:$D, Lists!$A28))))))))))</f>
        <v>6</v>
      </c>
    </row>
    <row r="29" spans="1:5" x14ac:dyDescent="0.35">
      <c r="A29">
        <v>2002</v>
      </c>
      <c r="B29">
        <f>IF(Summary!$B$6=Lists!C$2,IF(Summary!$B$4=Lists!B$2,SUMIFS(GoogleScholarOutputs!$K:$K,GoogleScholarOutputs!$M:$M,"&lt;&gt;0",GoogleScholarOutputs!$D:$D,Lists!$A29),IF(Summary!$B$4=Lists!B$3,SUMIFS(GoogleScholarOutputs!$K:$K,GoogleScholarOutputs!$N:$N,"&lt;&gt;0",GoogleScholarOutputs!$D:$D,Lists!$A29),IF(Summary!$B$4=Lists!B$4,SUMIFS(GoogleScholarOutputs!$K:$K,GoogleScholarOutputs!$O:$O,"&lt;&gt;0",GoogleScholarOutputs!$D:$D,Lists!$A29),IF(Summary!$B$4=Lists!B$5,SUMIFS(GoogleScholarOutputs!$K:$K,GoogleScholarOutputs!$P:$P,"&lt;&gt;0",GoogleScholarOutputs!$D:$D,Lists!$A29),IF(Summary!$B$4=Lists!B$6,SUMIFS(GoogleScholarOutputs!$K:$K,GoogleScholarOutputs!$Q:$Q,"&lt;&gt;0",GoogleScholarOutputs!$D:$D,Lists!$A29),IF(Summary!$B$4=Lists!B$7,SUMIFS(GoogleScholarOutputs!$K:$K,GoogleScholarOutputs!$R:$R,"&lt;&gt;0",GoogleScholarOutputs!$D:$D,Lists!$A29),IF(Summary!$B$4=Lists!B$8,SUMIFS(GoogleScholarOutputs!$K:$K,GoogleScholarOutputs!$S:$S,"&lt;&gt;0",GoogleScholarOutputs!$D:$D,Lists!$A29),IF(Summary!$B$4=Lists!B$9,SUMIFS(GoogleScholarOutputs!$K:$K,GoogleScholarOutputs!$T:$T,"&lt;&gt;0",GoogleScholarOutputs!$D:$D,Lists!$A29),IF(Summary!$B$4=Lists!B$10,SUMIFS(GoogleScholarOutputs!$K:$K,GoogleScholarOutputs!$U:$U,"&lt;&gt;0",GoogleScholarOutputs!$D:$D,Lists!$A29),SUMIFS(GoogleScholarOutputs!$K:$K,GoogleScholarOutputs!$D:$D,Lists!$A29)))))))))),(IF(Summary!$B$4=Lists!B$2,SUMIFS(GoogleScholarOutputs!$K:$K,GoogleScholarOutputs!$M:$M,"&lt;&gt;0",GoogleScholarOutputs!$D:$D,Lists!$A29),IF(Summary!$B$4=Lists!B$3,SUMIFS(GoogleScholarOutputs!$K:$K,GoogleScholarOutputs!$N:$N,"&lt;&gt;0",GoogleScholarOutputs!$D:$D,Lists!$A29),IF(Summary!$B$4=Lists!B$4,SUMIFS(GoogleScholarOutputs!$K:$K,GoogleScholarOutputs!$O:$O,"&lt;&gt;0",GoogleScholarOutputs!$D:$D,Lists!$A29),IF(Summary!$B$4=Lists!B$5,SUMIFS(GoogleScholarOutputs!$K:$K,GoogleScholarOutputs!$P:$P,"&lt;&gt;0",GoogleScholarOutputs!$D:$D,Lists!$A29),IF(Summary!$B$4=Lists!B$6,SUMIFS(GoogleScholarOutputs!$K:$K,GoogleScholarOutputs!$Q:$Q,"&lt;&gt;0",GoogleScholarOutputs!$D:$D,Lists!$A29),IF(Summary!$B$4=Lists!B$7,SUMIFS(GoogleScholarOutputs!$K:$K,GoogleScholarOutputs!$R:$R,"&lt;&gt;0",GoogleScholarOutputs!$D:$D,Lists!$A29),IF(Summary!$B$4=Lists!B$8,SUMIFS(GoogleScholarOutputs!$K:$K,GoogleScholarOutputs!$S:$S,"&lt;&gt;0",GoogleScholarOutputs!$D:$D,Lists!$A29),IF(Summary!$B$4=Lists!B$9,SUMIFS(GoogleScholarOutputs!$K:$K,GoogleScholarOutputs!$T:$T,"&lt;&gt;0",GoogleScholarOutputs!$D:$D,Lists!$A29),IF(Summary!$B$4=Lists!B$10,SUMIFS(GoogleScholarOutputs!$K:$K,GoogleScholarOutputs!$U:$U,"&lt;&gt;0",GoogleScholarOutputs!$D:$D,Lists!$A29),SUMIFS(GoogleScholarOutputs!$K:$K,GoogleScholarOutputs!$D:$D,Lists!$A29))))))))))/Lists!E29))</f>
        <v>440</v>
      </c>
      <c r="E29">
        <f>IF(Summary!$B$4=Lists!B$2,COUNTIFS(GoogleScholarOutputs!$M:$M, "&lt;&gt;0", GoogleScholarOutputs!$D:$D, Lists!$A29), IF(Summary!$B$4=Lists!B$3,COUNTIFS(GoogleScholarOutputs!$N:$N, "&lt;&gt;0", GoogleScholarOutputs!$D:$D, Lists!$A29), IF(Summary!$B$4=Lists!B$4,COUNTIFS(GoogleScholarOutputs!$O:$O, "&lt;&gt;0", GoogleScholarOutputs!$D:$D, Lists!$A29), IF(Summary!$B$4=Lists!B$5,COUNTIFS(GoogleScholarOutputs!$P:$P, "&lt;&gt;0", GoogleScholarOutputs!$D:$D, Lists!$A29), IF(Summary!$B$4=Lists!B$6,COUNTIFS(GoogleScholarOutputs!$Q:$Q, "&lt;&gt;0", GoogleScholarOutputs!$D:$D, Lists!$A29), IF(Summary!$B$4=Lists!B$7,COUNTIFS(GoogleScholarOutputs!$R:$R, "&lt;&gt;0", GoogleScholarOutputs!$D:$D, Lists!$A29), IF(Summary!$B$4=Lists!B$8,COUNTIFS(GoogleScholarOutputs!$S:$S, "&lt;&gt;0", GoogleScholarOutputs!$D:$D, Lists!$A29), IF(Summary!$B$4=Lists!B$9,COUNTIFS(GoogleScholarOutputs!$T:$T, "&lt;&gt;0", GoogleScholarOutputs!$D:$D, Lists!$A29), IF(Summary!$B$4=Lists!B$10, COUNTIFS(GoogleScholarOutputs!$U:$U, "&lt;&gt;0", GoogleScholarOutputs!$D:$D, Lists!$A29), COUNTIFS(GoogleScholarOutputs!$D:$D, Lists!$A29))))))))))</f>
        <v>4</v>
      </c>
    </row>
    <row r="30" spans="1:5" x14ac:dyDescent="0.35">
      <c r="A30">
        <v>2003</v>
      </c>
      <c r="B30">
        <f>IF(Summary!$B$6=Lists!C$2,IF(Summary!$B$4=Lists!B$2,SUMIFS(GoogleScholarOutputs!$K:$K,GoogleScholarOutputs!$M:$M,"&lt;&gt;0",GoogleScholarOutputs!$D:$D,Lists!$A30),IF(Summary!$B$4=Lists!B$3,SUMIFS(GoogleScholarOutputs!$K:$K,GoogleScholarOutputs!$N:$N,"&lt;&gt;0",GoogleScholarOutputs!$D:$D,Lists!$A30),IF(Summary!$B$4=Lists!B$4,SUMIFS(GoogleScholarOutputs!$K:$K,GoogleScholarOutputs!$O:$O,"&lt;&gt;0",GoogleScholarOutputs!$D:$D,Lists!$A30),IF(Summary!$B$4=Lists!B$5,SUMIFS(GoogleScholarOutputs!$K:$K,GoogleScholarOutputs!$P:$P,"&lt;&gt;0",GoogleScholarOutputs!$D:$D,Lists!$A30),IF(Summary!$B$4=Lists!B$6,SUMIFS(GoogleScholarOutputs!$K:$K,GoogleScholarOutputs!$Q:$Q,"&lt;&gt;0",GoogleScholarOutputs!$D:$D,Lists!$A30),IF(Summary!$B$4=Lists!B$7,SUMIFS(GoogleScholarOutputs!$K:$K,GoogleScholarOutputs!$R:$R,"&lt;&gt;0",GoogleScholarOutputs!$D:$D,Lists!$A30),IF(Summary!$B$4=Lists!B$8,SUMIFS(GoogleScholarOutputs!$K:$K,GoogleScholarOutputs!$S:$S,"&lt;&gt;0",GoogleScholarOutputs!$D:$D,Lists!$A30),IF(Summary!$B$4=Lists!B$9,SUMIFS(GoogleScholarOutputs!$K:$K,GoogleScholarOutputs!$T:$T,"&lt;&gt;0",GoogleScholarOutputs!$D:$D,Lists!$A30),IF(Summary!$B$4=Lists!B$10,SUMIFS(GoogleScholarOutputs!$K:$K,GoogleScholarOutputs!$U:$U,"&lt;&gt;0",GoogleScholarOutputs!$D:$D,Lists!$A30),SUMIFS(GoogleScholarOutputs!$K:$K,GoogleScholarOutputs!$D:$D,Lists!$A30)))))))))),(IF(Summary!$B$4=Lists!B$2,SUMIFS(GoogleScholarOutputs!$K:$K,GoogleScholarOutputs!$M:$M,"&lt;&gt;0",GoogleScholarOutputs!$D:$D,Lists!$A30),IF(Summary!$B$4=Lists!B$3,SUMIFS(GoogleScholarOutputs!$K:$K,GoogleScholarOutputs!$N:$N,"&lt;&gt;0",GoogleScholarOutputs!$D:$D,Lists!$A30),IF(Summary!$B$4=Lists!B$4,SUMIFS(GoogleScholarOutputs!$K:$K,GoogleScholarOutputs!$O:$O,"&lt;&gt;0",GoogleScholarOutputs!$D:$D,Lists!$A30),IF(Summary!$B$4=Lists!B$5,SUMIFS(GoogleScholarOutputs!$K:$K,GoogleScholarOutputs!$P:$P,"&lt;&gt;0",GoogleScholarOutputs!$D:$D,Lists!$A30),IF(Summary!$B$4=Lists!B$6,SUMIFS(GoogleScholarOutputs!$K:$K,GoogleScholarOutputs!$Q:$Q,"&lt;&gt;0",GoogleScholarOutputs!$D:$D,Lists!$A30),IF(Summary!$B$4=Lists!B$7,SUMIFS(GoogleScholarOutputs!$K:$K,GoogleScholarOutputs!$R:$R,"&lt;&gt;0",GoogleScholarOutputs!$D:$D,Lists!$A30),IF(Summary!$B$4=Lists!B$8,SUMIFS(GoogleScholarOutputs!$K:$K,GoogleScholarOutputs!$S:$S,"&lt;&gt;0",GoogleScholarOutputs!$D:$D,Lists!$A30),IF(Summary!$B$4=Lists!B$9,SUMIFS(GoogleScholarOutputs!$K:$K,GoogleScholarOutputs!$T:$T,"&lt;&gt;0",GoogleScholarOutputs!$D:$D,Lists!$A30),IF(Summary!$B$4=Lists!B$10,SUMIFS(GoogleScholarOutputs!$K:$K,GoogleScholarOutputs!$U:$U,"&lt;&gt;0",GoogleScholarOutputs!$D:$D,Lists!$A30),SUMIFS(GoogleScholarOutputs!$K:$K,GoogleScholarOutputs!$D:$D,Lists!$A30))))))))))/Lists!E30))</f>
        <v>237</v>
      </c>
      <c r="E30">
        <f>IF(Summary!$B$4=Lists!B$2,COUNTIFS(GoogleScholarOutputs!$M:$M, "&lt;&gt;0", GoogleScholarOutputs!$D:$D, Lists!$A30), IF(Summary!$B$4=Lists!B$3,COUNTIFS(GoogleScholarOutputs!$N:$N, "&lt;&gt;0", GoogleScholarOutputs!$D:$D, Lists!$A30), IF(Summary!$B$4=Lists!B$4,COUNTIFS(GoogleScholarOutputs!$O:$O, "&lt;&gt;0", GoogleScholarOutputs!$D:$D, Lists!$A30), IF(Summary!$B$4=Lists!B$5,COUNTIFS(GoogleScholarOutputs!$P:$P, "&lt;&gt;0", GoogleScholarOutputs!$D:$D, Lists!$A30), IF(Summary!$B$4=Lists!B$6,COUNTIFS(GoogleScholarOutputs!$Q:$Q, "&lt;&gt;0", GoogleScholarOutputs!$D:$D, Lists!$A30), IF(Summary!$B$4=Lists!B$7,COUNTIFS(GoogleScholarOutputs!$R:$R, "&lt;&gt;0", GoogleScholarOutputs!$D:$D, Lists!$A30), IF(Summary!$B$4=Lists!B$8,COUNTIFS(GoogleScholarOutputs!$S:$S, "&lt;&gt;0", GoogleScholarOutputs!$D:$D, Lists!$A30), IF(Summary!$B$4=Lists!B$9,COUNTIFS(GoogleScholarOutputs!$T:$T, "&lt;&gt;0", GoogleScholarOutputs!$D:$D, Lists!$A30), IF(Summary!$B$4=Lists!B$10, COUNTIFS(GoogleScholarOutputs!$U:$U, "&lt;&gt;0", GoogleScholarOutputs!$D:$D, Lists!$A30), COUNTIFS(GoogleScholarOutputs!$D:$D, Lists!$A30))))))))))</f>
        <v>2</v>
      </c>
    </row>
    <row r="31" spans="1:5" x14ac:dyDescent="0.35">
      <c r="A31">
        <v>2004</v>
      </c>
      <c r="B31">
        <f>IF(Summary!$B$6=Lists!C$2,IF(Summary!$B$4=Lists!B$2,SUMIFS(GoogleScholarOutputs!$K:$K,GoogleScholarOutputs!$M:$M,"&lt;&gt;0",GoogleScholarOutputs!$D:$D,Lists!$A31),IF(Summary!$B$4=Lists!B$3,SUMIFS(GoogleScholarOutputs!$K:$K,GoogleScholarOutputs!$N:$N,"&lt;&gt;0",GoogleScholarOutputs!$D:$D,Lists!$A31),IF(Summary!$B$4=Lists!B$4,SUMIFS(GoogleScholarOutputs!$K:$K,GoogleScholarOutputs!$O:$O,"&lt;&gt;0",GoogleScholarOutputs!$D:$D,Lists!$A31),IF(Summary!$B$4=Lists!B$5,SUMIFS(GoogleScholarOutputs!$K:$K,GoogleScholarOutputs!$P:$P,"&lt;&gt;0",GoogleScholarOutputs!$D:$D,Lists!$A31),IF(Summary!$B$4=Lists!B$6,SUMIFS(GoogleScholarOutputs!$K:$K,GoogleScholarOutputs!$Q:$Q,"&lt;&gt;0",GoogleScholarOutputs!$D:$D,Lists!$A31),IF(Summary!$B$4=Lists!B$7,SUMIFS(GoogleScholarOutputs!$K:$K,GoogleScholarOutputs!$R:$R,"&lt;&gt;0",GoogleScholarOutputs!$D:$D,Lists!$A31),IF(Summary!$B$4=Lists!B$8,SUMIFS(GoogleScholarOutputs!$K:$K,GoogleScholarOutputs!$S:$S,"&lt;&gt;0",GoogleScholarOutputs!$D:$D,Lists!$A31),IF(Summary!$B$4=Lists!B$9,SUMIFS(GoogleScholarOutputs!$K:$K,GoogleScholarOutputs!$T:$T,"&lt;&gt;0",GoogleScholarOutputs!$D:$D,Lists!$A31),IF(Summary!$B$4=Lists!B$10,SUMIFS(GoogleScholarOutputs!$K:$K,GoogleScholarOutputs!$U:$U,"&lt;&gt;0",GoogleScholarOutputs!$D:$D,Lists!$A31),SUMIFS(GoogleScholarOutputs!$K:$K,GoogleScholarOutputs!$D:$D,Lists!$A31)))))))))),(IF(Summary!$B$4=Lists!B$2,SUMIFS(GoogleScholarOutputs!$K:$K,GoogleScholarOutputs!$M:$M,"&lt;&gt;0",GoogleScholarOutputs!$D:$D,Lists!$A31),IF(Summary!$B$4=Lists!B$3,SUMIFS(GoogleScholarOutputs!$K:$K,GoogleScholarOutputs!$N:$N,"&lt;&gt;0",GoogleScholarOutputs!$D:$D,Lists!$A31),IF(Summary!$B$4=Lists!B$4,SUMIFS(GoogleScholarOutputs!$K:$K,GoogleScholarOutputs!$O:$O,"&lt;&gt;0",GoogleScholarOutputs!$D:$D,Lists!$A31),IF(Summary!$B$4=Lists!B$5,SUMIFS(GoogleScholarOutputs!$K:$K,GoogleScholarOutputs!$P:$P,"&lt;&gt;0",GoogleScholarOutputs!$D:$D,Lists!$A31),IF(Summary!$B$4=Lists!B$6,SUMIFS(GoogleScholarOutputs!$K:$K,GoogleScholarOutputs!$Q:$Q,"&lt;&gt;0",GoogleScholarOutputs!$D:$D,Lists!$A31),IF(Summary!$B$4=Lists!B$7,SUMIFS(GoogleScholarOutputs!$K:$K,GoogleScholarOutputs!$R:$R,"&lt;&gt;0",GoogleScholarOutputs!$D:$D,Lists!$A31),IF(Summary!$B$4=Lists!B$8,SUMIFS(GoogleScholarOutputs!$K:$K,GoogleScholarOutputs!$S:$S,"&lt;&gt;0",GoogleScholarOutputs!$D:$D,Lists!$A31),IF(Summary!$B$4=Lists!B$9,SUMIFS(GoogleScholarOutputs!$K:$K,GoogleScholarOutputs!$T:$T,"&lt;&gt;0",GoogleScholarOutputs!$D:$D,Lists!$A31),IF(Summary!$B$4=Lists!B$10,SUMIFS(GoogleScholarOutputs!$K:$K,GoogleScholarOutputs!$U:$U,"&lt;&gt;0",GoogleScholarOutputs!$D:$D,Lists!$A31),SUMIFS(GoogleScholarOutputs!$K:$K,GoogleScholarOutputs!$D:$D,Lists!$A31))))))))))/Lists!E31))</f>
        <v>58</v>
      </c>
      <c r="E31">
        <f>IF(Summary!$B$4=Lists!B$2,COUNTIFS(GoogleScholarOutputs!$M:$M, "&lt;&gt;0", GoogleScholarOutputs!$D:$D, Lists!$A31), IF(Summary!$B$4=Lists!B$3,COUNTIFS(GoogleScholarOutputs!$N:$N, "&lt;&gt;0", GoogleScholarOutputs!$D:$D, Lists!$A31), IF(Summary!$B$4=Lists!B$4,COUNTIFS(GoogleScholarOutputs!$O:$O, "&lt;&gt;0", GoogleScholarOutputs!$D:$D, Lists!$A31), IF(Summary!$B$4=Lists!B$5,COUNTIFS(GoogleScholarOutputs!$P:$P, "&lt;&gt;0", GoogleScholarOutputs!$D:$D, Lists!$A31), IF(Summary!$B$4=Lists!B$6,COUNTIFS(GoogleScholarOutputs!$Q:$Q, "&lt;&gt;0", GoogleScholarOutputs!$D:$D, Lists!$A31), IF(Summary!$B$4=Lists!B$7,COUNTIFS(GoogleScholarOutputs!$R:$R, "&lt;&gt;0", GoogleScholarOutputs!$D:$D, Lists!$A31), IF(Summary!$B$4=Lists!B$8,COUNTIFS(GoogleScholarOutputs!$S:$S, "&lt;&gt;0", GoogleScholarOutputs!$D:$D, Lists!$A31), IF(Summary!$B$4=Lists!B$9,COUNTIFS(GoogleScholarOutputs!$T:$T, "&lt;&gt;0", GoogleScholarOutputs!$D:$D, Lists!$A31), IF(Summary!$B$4=Lists!B$10, COUNTIFS(GoogleScholarOutputs!$U:$U, "&lt;&gt;0", GoogleScholarOutputs!$D:$D, Lists!$A31), COUNTIFS(GoogleScholarOutputs!$D:$D, Lists!$A31))))))))))</f>
        <v>2</v>
      </c>
    </row>
    <row r="32" spans="1:5" x14ac:dyDescent="0.35">
      <c r="A32">
        <v>2005</v>
      </c>
      <c r="B32">
        <f>IF(Summary!$B$6=Lists!C$2,IF(Summary!$B$4=Lists!B$2,SUMIFS(GoogleScholarOutputs!$K:$K,GoogleScholarOutputs!$M:$M,"&lt;&gt;0",GoogleScholarOutputs!$D:$D,Lists!$A32),IF(Summary!$B$4=Lists!B$3,SUMIFS(GoogleScholarOutputs!$K:$K,GoogleScholarOutputs!$N:$N,"&lt;&gt;0",GoogleScholarOutputs!$D:$D,Lists!$A32),IF(Summary!$B$4=Lists!B$4,SUMIFS(GoogleScholarOutputs!$K:$K,GoogleScholarOutputs!$O:$O,"&lt;&gt;0",GoogleScholarOutputs!$D:$D,Lists!$A32),IF(Summary!$B$4=Lists!B$5,SUMIFS(GoogleScholarOutputs!$K:$K,GoogleScholarOutputs!$P:$P,"&lt;&gt;0",GoogleScholarOutputs!$D:$D,Lists!$A32),IF(Summary!$B$4=Lists!B$6,SUMIFS(GoogleScholarOutputs!$K:$K,GoogleScholarOutputs!$Q:$Q,"&lt;&gt;0",GoogleScholarOutputs!$D:$D,Lists!$A32),IF(Summary!$B$4=Lists!B$7,SUMIFS(GoogleScholarOutputs!$K:$K,GoogleScholarOutputs!$R:$R,"&lt;&gt;0",GoogleScholarOutputs!$D:$D,Lists!$A32),IF(Summary!$B$4=Lists!B$8,SUMIFS(GoogleScholarOutputs!$K:$K,GoogleScholarOutputs!$S:$S,"&lt;&gt;0",GoogleScholarOutputs!$D:$D,Lists!$A32),IF(Summary!$B$4=Lists!B$9,SUMIFS(GoogleScholarOutputs!$K:$K,GoogleScholarOutputs!$T:$T,"&lt;&gt;0",GoogleScholarOutputs!$D:$D,Lists!$A32),IF(Summary!$B$4=Lists!B$10,SUMIFS(GoogleScholarOutputs!$K:$K,GoogleScholarOutputs!$U:$U,"&lt;&gt;0",GoogleScholarOutputs!$D:$D,Lists!$A32),SUMIFS(GoogleScholarOutputs!$K:$K,GoogleScholarOutputs!$D:$D,Lists!$A32)))))))))),(IF(Summary!$B$4=Lists!B$2,SUMIFS(GoogleScholarOutputs!$K:$K,GoogleScholarOutputs!$M:$M,"&lt;&gt;0",GoogleScholarOutputs!$D:$D,Lists!$A32),IF(Summary!$B$4=Lists!B$3,SUMIFS(GoogleScholarOutputs!$K:$K,GoogleScholarOutputs!$N:$N,"&lt;&gt;0",GoogleScholarOutputs!$D:$D,Lists!$A32),IF(Summary!$B$4=Lists!B$4,SUMIFS(GoogleScholarOutputs!$K:$K,GoogleScholarOutputs!$O:$O,"&lt;&gt;0",GoogleScholarOutputs!$D:$D,Lists!$A32),IF(Summary!$B$4=Lists!B$5,SUMIFS(GoogleScholarOutputs!$K:$K,GoogleScholarOutputs!$P:$P,"&lt;&gt;0",GoogleScholarOutputs!$D:$D,Lists!$A32),IF(Summary!$B$4=Lists!B$6,SUMIFS(GoogleScholarOutputs!$K:$K,GoogleScholarOutputs!$Q:$Q,"&lt;&gt;0",GoogleScholarOutputs!$D:$D,Lists!$A32),IF(Summary!$B$4=Lists!B$7,SUMIFS(GoogleScholarOutputs!$K:$K,GoogleScholarOutputs!$R:$R,"&lt;&gt;0",GoogleScholarOutputs!$D:$D,Lists!$A32),IF(Summary!$B$4=Lists!B$8,SUMIFS(GoogleScholarOutputs!$K:$K,GoogleScholarOutputs!$S:$S,"&lt;&gt;0",GoogleScholarOutputs!$D:$D,Lists!$A32),IF(Summary!$B$4=Lists!B$9,SUMIFS(GoogleScholarOutputs!$K:$K,GoogleScholarOutputs!$T:$T,"&lt;&gt;0",GoogleScholarOutputs!$D:$D,Lists!$A32),IF(Summary!$B$4=Lists!B$10,SUMIFS(GoogleScholarOutputs!$K:$K,GoogleScholarOutputs!$U:$U,"&lt;&gt;0",GoogleScholarOutputs!$D:$D,Lists!$A32),SUMIFS(GoogleScholarOutputs!$K:$K,GoogleScholarOutputs!$D:$D,Lists!$A32))))))))))/Lists!E32))</f>
        <v>53</v>
      </c>
      <c r="E32">
        <f>IF(Summary!$B$4=Lists!B$2,COUNTIFS(GoogleScholarOutputs!$M:$M, "&lt;&gt;0", GoogleScholarOutputs!$D:$D, Lists!$A32), IF(Summary!$B$4=Lists!B$3,COUNTIFS(GoogleScholarOutputs!$N:$N, "&lt;&gt;0", GoogleScholarOutputs!$D:$D, Lists!$A32), IF(Summary!$B$4=Lists!B$4,COUNTIFS(GoogleScholarOutputs!$O:$O, "&lt;&gt;0", GoogleScholarOutputs!$D:$D, Lists!$A32), IF(Summary!$B$4=Lists!B$5,COUNTIFS(GoogleScholarOutputs!$P:$P, "&lt;&gt;0", GoogleScholarOutputs!$D:$D, Lists!$A32), IF(Summary!$B$4=Lists!B$6,COUNTIFS(GoogleScholarOutputs!$Q:$Q, "&lt;&gt;0", GoogleScholarOutputs!$D:$D, Lists!$A32), IF(Summary!$B$4=Lists!B$7,COUNTIFS(GoogleScholarOutputs!$R:$R, "&lt;&gt;0", GoogleScholarOutputs!$D:$D, Lists!$A32), IF(Summary!$B$4=Lists!B$8,COUNTIFS(GoogleScholarOutputs!$S:$S, "&lt;&gt;0", GoogleScholarOutputs!$D:$D, Lists!$A32), IF(Summary!$B$4=Lists!B$9,COUNTIFS(GoogleScholarOutputs!$T:$T, "&lt;&gt;0", GoogleScholarOutputs!$D:$D, Lists!$A32), IF(Summary!$B$4=Lists!B$10, COUNTIFS(GoogleScholarOutputs!$U:$U, "&lt;&gt;0", GoogleScholarOutputs!$D:$D, Lists!$A32), COUNTIFS(GoogleScholarOutputs!$D:$D, Lists!$A32))))))))))</f>
        <v>1</v>
      </c>
    </row>
    <row r="33" spans="1:5" x14ac:dyDescent="0.35">
      <c r="A33">
        <v>2006</v>
      </c>
      <c r="B33">
        <f>IF(Summary!$B$6=Lists!C$2,IF(Summary!$B$4=Lists!B$2,SUMIFS(GoogleScholarOutputs!$K:$K,GoogleScholarOutputs!$M:$M,"&lt;&gt;0",GoogleScholarOutputs!$D:$D,Lists!$A33),IF(Summary!$B$4=Lists!B$3,SUMIFS(GoogleScholarOutputs!$K:$K,GoogleScholarOutputs!$N:$N,"&lt;&gt;0",GoogleScholarOutputs!$D:$D,Lists!$A33),IF(Summary!$B$4=Lists!B$4,SUMIFS(GoogleScholarOutputs!$K:$K,GoogleScholarOutputs!$O:$O,"&lt;&gt;0",GoogleScholarOutputs!$D:$D,Lists!$A33),IF(Summary!$B$4=Lists!B$5,SUMIFS(GoogleScholarOutputs!$K:$K,GoogleScholarOutputs!$P:$P,"&lt;&gt;0",GoogleScholarOutputs!$D:$D,Lists!$A33),IF(Summary!$B$4=Lists!B$6,SUMIFS(GoogleScholarOutputs!$K:$K,GoogleScholarOutputs!$Q:$Q,"&lt;&gt;0",GoogleScholarOutputs!$D:$D,Lists!$A33),IF(Summary!$B$4=Lists!B$7,SUMIFS(GoogleScholarOutputs!$K:$K,GoogleScholarOutputs!$R:$R,"&lt;&gt;0",GoogleScholarOutputs!$D:$D,Lists!$A33),IF(Summary!$B$4=Lists!B$8,SUMIFS(GoogleScholarOutputs!$K:$K,GoogleScholarOutputs!$S:$S,"&lt;&gt;0",GoogleScholarOutputs!$D:$D,Lists!$A33),IF(Summary!$B$4=Lists!B$9,SUMIFS(GoogleScholarOutputs!$K:$K,GoogleScholarOutputs!$T:$T,"&lt;&gt;0",GoogleScholarOutputs!$D:$D,Lists!$A33),IF(Summary!$B$4=Lists!B$10,SUMIFS(GoogleScholarOutputs!$K:$K,GoogleScholarOutputs!$U:$U,"&lt;&gt;0",GoogleScholarOutputs!$D:$D,Lists!$A33),SUMIFS(GoogleScholarOutputs!$K:$K,GoogleScholarOutputs!$D:$D,Lists!$A33)))))))))),(IF(Summary!$B$4=Lists!B$2,SUMIFS(GoogleScholarOutputs!$K:$K,GoogleScholarOutputs!$M:$M,"&lt;&gt;0",GoogleScholarOutputs!$D:$D,Lists!$A33),IF(Summary!$B$4=Lists!B$3,SUMIFS(GoogleScholarOutputs!$K:$K,GoogleScholarOutputs!$N:$N,"&lt;&gt;0",GoogleScholarOutputs!$D:$D,Lists!$A33),IF(Summary!$B$4=Lists!B$4,SUMIFS(GoogleScholarOutputs!$K:$K,GoogleScholarOutputs!$O:$O,"&lt;&gt;0",GoogleScholarOutputs!$D:$D,Lists!$A33),IF(Summary!$B$4=Lists!B$5,SUMIFS(GoogleScholarOutputs!$K:$K,GoogleScholarOutputs!$P:$P,"&lt;&gt;0",GoogleScholarOutputs!$D:$D,Lists!$A33),IF(Summary!$B$4=Lists!B$6,SUMIFS(GoogleScholarOutputs!$K:$K,GoogleScholarOutputs!$Q:$Q,"&lt;&gt;0",GoogleScholarOutputs!$D:$D,Lists!$A33),IF(Summary!$B$4=Lists!B$7,SUMIFS(GoogleScholarOutputs!$K:$K,GoogleScholarOutputs!$R:$R,"&lt;&gt;0",GoogleScholarOutputs!$D:$D,Lists!$A33),IF(Summary!$B$4=Lists!B$8,SUMIFS(GoogleScholarOutputs!$K:$K,GoogleScholarOutputs!$S:$S,"&lt;&gt;0",GoogleScholarOutputs!$D:$D,Lists!$A33),IF(Summary!$B$4=Lists!B$9,SUMIFS(GoogleScholarOutputs!$K:$K,GoogleScholarOutputs!$T:$T,"&lt;&gt;0",GoogleScholarOutputs!$D:$D,Lists!$A33),IF(Summary!$B$4=Lists!B$10,SUMIFS(GoogleScholarOutputs!$K:$K,GoogleScholarOutputs!$U:$U,"&lt;&gt;0",GoogleScholarOutputs!$D:$D,Lists!$A33),SUMIFS(GoogleScholarOutputs!$K:$K,GoogleScholarOutputs!$D:$D,Lists!$A33))))))))))/Lists!E33))</f>
        <v>72</v>
      </c>
      <c r="E33">
        <f>IF(Summary!$B$4=Lists!B$2,COUNTIFS(GoogleScholarOutputs!$M:$M, "&lt;&gt;0", GoogleScholarOutputs!$D:$D, Lists!$A33), IF(Summary!$B$4=Lists!B$3,COUNTIFS(GoogleScholarOutputs!$N:$N, "&lt;&gt;0", GoogleScholarOutputs!$D:$D, Lists!$A33), IF(Summary!$B$4=Lists!B$4,COUNTIFS(GoogleScholarOutputs!$O:$O, "&lt;&gt;0", GoogleScholarOutputs!$D:$D, Lists!$A33), IF(Summary!$B$4=Lists!B$5,COUNTIFS(GoogleScholarOutputs!$P:$P, "&lt;&gt;0", GoogleScholarOutputs!$D:$D, Lists!$A33), IF(Summary!$B$4=Lists!B$6,COUNTIFS(GoogleScholarOutputs!$Q:$Q, "&lt;&gt;0", GoogleScholarOutputs!$D:$D, Lists!$A33), IF(Summary!$B$4=Lists!B$7,COUNTIFS(GoogleScholarOutputs!$R:$R, "&lt;&gt;0", GoogleScholarOutputs!$D:$D, Lists!$A33), IF(Summary!$B$4=Lists!B$8,COUNTIFS(GoogleScholarOutputs!$S:$S, "&lt;&gt;0", GoogleScholarOutputs!$D:$D, Lists!$A33), IF(Summary!$B$4=Lists!B$9,COUNTIFS(GoogleScholarOutputs!$T:$T, "&lt;&gt;0", GoogleScholarOutputs!$D:$D, Lists!$A33), IF(Summary!$B$4=Lists!B$10, COUNTIFS(GoogleScholarOutputs!$U:$U, "&lt;&gt;0", GoogleScholarOutputs!$D:$D, Lists!$A33), COUNTIFS(GoogleScholarOutputs!$D:$D, Lists!$A33))))))))))</f>
        <v>2</v>
      </c>
    </row>
    <row r="34" spans="1:5" x14ac:dyDescent="0.35">
      <c r="A34">
        <v>2007</v>
      </c>
      <c r="B34">
        <f>IF(Summary!$B$6=Lists!C$2,IF(Summary!$B$4=Lists!B$2,SUMIFS(GoogleScholarOutputs!$K:$K,GoogleScholarOutputs!$M:$M,"&lt;&gt;0",GoogleScholarOutputs!$D:$D,Lists!$A34),IF(Summary!$B$4=Lists!B$3,SUMIFS(GoogleScholarOutputs!$K:$K,GoogleScholarOutputs!$N:$N,"&lt;&gt;0",GoogleScholarOutputs!$D:$D,Lists!$A34),IF(Summary!$B$4=Lists!B$4,SUMIFS(GoogleScholarOutputs!$K:$K,GoogleScholarOutputs!$O:$O,"&lt;&gt;0",GoogleScholarOutputs!$D:$D,Lists!$A34),IF(Summary!$B$4=Lists!B$5,SUMIFS(GoogleScholarOutputs!$K:$K,GoogleScholarOutputs!$P:$P,"&lt;&gt;0",GoogleScholarOutputs!$D:$D,Lists!$A34),IF(Summary!$B$4=Lists!B$6,SUMIFS(GoogleScholarOutputs!$K:$K,GoogleScholarOutputs!$Q:$Q,"&lt;&gt;0",GoogleScholarOutputs!$D:$D,Lists!$A34),IF(Summary!$B$4=Lists!B$7,SUMIFS(GoogleScholarOutputs!$K:$K,GoogleScholarOutputs!$R:$R,"&lt;&gt;0",GoogleScholarOutputs!$D:$D,Lists!$A34),IF(Summary!$B$4=Lists!B$8,SUMIFS(GoogleScholarOutputs!$K:$K,GoogleScholarOutputs!$S:$S,"&lt;&gt;0",GoogleScholarOutputs!$D:$D,Lists!$A34),IF(Summary!$B$4=Lists!B$9,SUMIFS(GoogleScholarOutputs!$K:$K,GoogleScholarOutputs!$T:$T,"&lt;&gt;0",GoogleScholarOutputs!$D:$D,Lists!$A34),IF(Summary!$B$4=Lists!B$10,SUMIFS(GoogleScholarOutputs!$K:$K,GoogleScholarOutputs!$U:$U,"&lt;&gt;0",GoogleScholarOutputs!$D:$D,Lists!$A34),SUMIFS(GoogleScholarOutputs!$K:$K,GoogleScholarOutputs!$D:$D,Lists!$A34)))))))))),(IF(Summary!$B$4=Lists!B$2,SUMIFS(GoogleScholarOutputs!$K:$K,GoogleScholarOutputs!$M:$M,"&lt;&gt;0",GoogleScholarOutputs!$D:$D,Lists!$A34),IF(Summary!$B$4=Lists!B$3,SUMIFS(GoogleScholarOutputs!$K:$K,GoogleScholarOutputs!$N:$N,"&lt;&gt;0",GoogleScholarOutputs!$D:$D,Lists!$A34),IF(Summary!$B$4=Lists!B$4,SUMIFS(GoogleScholarOutputs!$K:$K,GoogleScholarOutputs!$O:$O,"&lt;&gt;0",GoogleScholarOutputs!$D:$D,Lists!$A34),IF(Summary!$B$4=Lists!B$5,SUMIFS(GoogleScholarOutputs!$K:$K,GoogleScholarOutputs!$P:$P,"&lt;&gt;0",GoogleScholarOutputs!$D:$D,Lists!$A34),IF(Summary!$B$4=Lists!B$6,SUMIFS(GoogleScholarOutputs!$K:$K,GoogleScholarOutputs!$Q:$Q,"&lt;&gt;0",GoogleScholarOutputs!$D:$D,Lists!$A34),IF(Summary!$B$4=Lists!B$7,SUMIFS(GoogleScholarOutputs!$K:$K,GoogleScholarOutputs!$R:$R,"&lt;&gt;0",GoogleScholarOutputs!$D:$D,Lists!$A34),IF(Summary!$B$4=Lists!B$8,SUMIFS(GoogleScholarOutputs!$K:$K,GoogleScholarOutputs!$S:$S,"&lt;&gt;0",GoogleScholarOutputs!$D:$D,Lists!$A34),IF(Summary!$B$4=Lists!B$9,SUMIFS(GoogleScholarOutputs!$K:$K,GoogleScholarOutputs!$T:$T,"&lt;&gt;0",GoogleScholarOutputs!$D:$D,Lists!$A34),IF(Summary!$B$4=Lists!B$10,SUMIFS(GoogleScholarOutputs!$K:$K,GoogleScholarOutputs!$U:$U,"&lt;&gt;0",GoogleScholarOutputs!$D:$D,Lists!$A34),SUMIFS(GoogleScholarOutputs!$K:$K,GoogleScholarOutputs!$D:$D,Lists!$A34))))))))))/Lists!E34))</f>
        <v>3</v>
      </c>
      <c r="E34">
        <f>IF(Summary!$B$4=Lists!B$2,COUNTIFS(GoogleScholarOutputs!$M:$M, "&lt;&gt;0", GoogleScholarOutputs!$D:$D, Lists!$A34), IF(Summary!$B$4=Lists!B$3,COUNTIFS(GoogleScholarOutputs!$N:$N, "&lt;&gt;0", GoogleScholarOutputs!$D:$D, Lists!$A34), IF(Summary!$B$4=Lists!B$4,COUNTIFS(GoogleScholarOutputs!$O:$O, "&lt;&gt;0", GoogleScholarOutputs!$D:$D, Lists!$A34), IF(Summary!$B$4=Lists!B$5,COUNTIFS(GoogleScholarOutputs!$P:$P, "&lt;&gt;0", GoogleScholarOutputs!$D:$D, Lists!$A34), IF(Summary!$B$4=Lists!B$6,COUNTIFS(GoogleScholarOutputs!$Q:$Q, "&lt;&gt;0", GoogleScholarOutputs!$D:$D, Lists!$A34), IF(Summary!$B$4=Lists!B$7,COUNTIFS(GoogleScholarOutputs!$R:$R, "&lt;&gt;0", GoogleScholarOutputs!$D:$D, Lists!$A34), IF(Summary!$B$4=Lists!B$8,COUNTIFS(GoogleScholarOutputs!$S:$S, "&lt;&gt;0", GoogleScholarOutputs!$D:$D, Lists!$A34), IF(Summary!$B$4=Lists!B$9,COUNTIFS(GoogleScholarOutputs!$T:$T, "&lt;&gt;0", GoogleScholarOutputs!$D:$D, Lists!$A34), IF(Summary!$B$4=Lists!B$10, COUNTIFS(GoogleScholarOutputs!$U:$U, "&lt;&gt;0", GoogleScholarOutputs!$D:$D, Lists!$A34), COUNTIFS(GoogleScholarOutputs!$D:$D, Lists!$A34))))))))))</f>
        <v>1</v>
      </c>
    </row>
    <row r="35" spans="1:5" x14ac:dyDescent="0.35">
      <c r="A35">
        <v>2008</v>
      </c>
      <c r="B35">
        <f>IF(Summary!$B$6=Lists!C$2,IF(Summary!$B$4=Lists!B$2,SUMIFS(GoogleScholarOutputs!$K:$K,GoogleScholarOutputs!$M:$M,"&lt;&gt;0",GoogleScholarOutputs!$D:$D,Lists!$A35),IF(Summary!$B$4=Lists!B$3,SUMIFS(GoogleScholarOutputs!$K:$K,GoogleScholarOutputs!$N:$N,"&lt;&gt;0",GoogleScholarOutputs!$D:$D,Lists!$A35),IF(Summary!$B$4=Lists!B$4,SUMIFS(GoogleScholarOutputs!$K:$K,GoogleScholarOutputs!$O:$O,"&lt;&gt;0",GoogleScholarOutputs!$D:$D,Lists!$A35),IF(Summary!$B$4=Lists!B$5,SUMIFS(GoogleScholarOutputs!$K:$K,GoogleScholarOutputs!$P:$P,"&lt;&gt;0",GoogleScholarOutputs!$D:$D,Lists!$A35),IF(Summary!$B$4=Lists!B$6,SUMIFS(GoogleScholarOutputs!$K:$K,GoogleScholarOutputs!$Q:$Q,"&lt;&gt;0",GoogleScholarOutputs!$D:$D,Lists!$A35),IF(Summary!$B$4=Lists!B$7,SUMIFS(GoogleScholarOutputs!$K:$K,GoogleScholarOutputs!$R:$R,"&lt;&gt;0",GoogleScholarOutputs!$D:$D,Lists!$A35),IF(Summary!$B$4=Lists!B$8,SUMIFS(GoogleScholarOutputs!$K:$K,GoogleScholarOutputs!$S:$S,"&lt;&gt;0",GoogleScholarOutputs!$D:$D,Lists!$A35),IF(Summary!$B$4=Lists!B$9,SUMIFS(GoogleScholarOutputs!$K:$K,GoogleScholarOutputs!$T:$T,"&lt;&gt;0",GoogleScholarOutputs!$D:$D,Lists!$A35),IF(Summary!$B$4=Lists!B$10,SUMIFS(GoogleScholarOutputs!$K:$K,GoogleScholarOutputs!$U:$U,"&lt;&gt;0",GoogleScholarOutputs!$D:$D,Lists!$A35),SUMIFS(GoogleScholarOutputs!$K:$K,GoogleScholarOutputs!$D:$D,Lists!$A35)))))))))),(IF(Summary!$B$4=Lists!B$2,SUMIFS(GoogleScholarOutputs!$K:$K,GoogleScholarOutputs!$M:$M,"&lt;&gt;0",GoogleScholarOutputs!$D:$D,Lists!$A35),IF(Summary!$B$4=Lists!B$3,SUMIFS(GoogleScholarOutputs!$K:$K,GoogleScholarOutputs!$N:$N,"&lt;&gt;0",GoogleScholarOutputs!$D:$D,Lists!$A35),IF(Summary!$B$4=Lists!B$4,SUMIFS(GoogleScholarOutputs!$K:$K,GoogleScholarOutputs!$O:$O,"&lt;&gt;0",GoogleScholarOutputs!$D:$D,Lists!$A35),IF(Summary!$B$4=Lists!B$5,SUMIFS(GoogleScholarOutputs!$K:$K,GoogleScholarOutputs!$P:$P,"&lt;&gt;0",GoogleScholarOutputs!$D:$D,Lists!$A35),IF(Summary!$B$4=Lists!B$6,SUMIFS(GoogleScholarOutputs!$K:$K,GoogleScholarOutputs!$Q:$Q,"&lt;&gt;0",GoogleScholarOutputs!$D:$D,Lists!$A35),IF(Summary!$B$4=Lists!B$7,SUMIFS(GoogleScholarOutputs!$K:$K,GoogleScholarOutputs!$R:$R,"&lt;&gt;0",GoogleScholarOutputs!$D:$D,Lists!$A35),IF(Summary!$B$4=Lists!B$8,SUMIFS(GoogleScholarOutputs!$K:$K,GoogleScholarOutputs!$S:$S,"&lt;&gt;0",GoogleScholarOutputs!$D:$D,Lists!$A35),IF(Summary!$B$4=Lists!B$9,SUMIFS(GoogleScholarOutputs!$K:$K,GoogleScholarOutputs!$T:$T,"&lt;&gt;0",GoogleScholarOutputs!$D:$D,Lists!$A35),IF(Summary!$B$4=Lists!B$10,SUMIFS(GoogleScholarOutputs!$K:$K,GoogleScholarOutputs!$U:$U,"&lt;&gt;0",GoogleScholarOutputs!$D:$D,Lists!$A35),SUMIFS(GoogleScholarOutputs!$K:$K,GoogleScholarOutputs!$D:$D,Lists!$A35))))))))))/Lists!E35))</f>
        <v>0</v>
      </c>
      <c r="E35">
        <f>IF(Summary!$B$4=Lists!B$2,COUNTIFS(GoogleScholarOutputs!$M:$M, "&lt;&gt;0", GoogleScholarOutputs!$D:$D, Lists!$A35), IF(Summary!$B$4=Lists!B$3,COUNTIFS(GoogleScholarOutputs!$N:$N, "&lt;&gt;0", GoogleScholarOutputs!$D:$D, Lists!$A35), IF(Summary!$B$4=Lists!B$4,COUNTIFS(GoogleScholarOutputs!$O:$O, "&lt;&gt;0", GoogleScholarOutputs!$D:$D, Lists!$A35), IF(Summary!$B$4=Lists!B$5,COUNTIFS(GoogleScholarOutputs!$P:$P, "&lt;&gt;0", GoogleScholarOutputs!$D:$D, Lists!$A35), IF(Summary!$B$4=Lists!B$6,COUNTIFS(GoogleScholarOutputs!$Q:$Q, "&lt;&gt;0", GoogleScholarOutputs!$D:$D, Lists!$A35), IF(Summary!$B$4=Lists!B$7,COUNTIFS(GoogleScholarOutputs!$R:$R, "&lt;&gt;0", GoogleScholarOutputs!$D:$D, Lists!$A35), IF(Summary!$B$4=Lists!B$8,COUNTIFS(GoogleScholarOutputs!$S:$S, "&lt;&gt;0", GoogleScholarOutputs!$D:$D, Lists!$A35), IF(Summary!$B$4=Lists!B$9,COUNTIFS(GoogleScholarOutputs!$T:$T, "&lt;&gt;0", GoogleScholarOutputs!$D:$D, Lists!$A35), IF(Summary!$B$4=Lists!B$10, COUNTIFS(GoogleScholarOutputs!$U:$U, "&lt;&gt;0", GoogleScholarOutputs!$D:$D, Lists!$A35), COUNTIFS(GoogleScholarOutputs!$D:$D, Lists!$A35))))))))))</f>
        <v>0</v>
      </c>
    </row>
    <row r="36" spans="1:5" x14ac:dyDescent="0.35">
      <c r="A36">
        <v>2009</v>
      </c>
      <c r="B36">
        <f>IF(Summary!$B$6=Lists!C$2,IF(Summary!$B$4=Lists!B$2,SUMIFS(GoogleScholarOutputs!$K:$K,GoogleScholarOutputs!$M:$M,"&lt;&gt;0",GoogleScholarOutputs!$D:$D,Lists!$A36),IF(Summary!$B$4=Lists!B$3,SUMIFS(GoogleScholarOutputs!$K:$K,GoogleScholarOutputs!$N:$N,"&lt;&gt;0",GoogleScholarOutputs!$D:$D,Lists!$A36),IF(Summary!$B$4=Lists!B$4,SUMIFS(GoogleScholarOutputs!$K:$K,GoogleScholarOutputs!$O:$O,"&lt;&gt;0",GoogleScholarOutputs!$D:$D,Lists!$A36),IF(Summary!$B$4=Lists!B$5,SUMIFS(GoogleScholarOutputs!$K:$K,GoogleScholarOutputs!$P:$P,"&lt;&gt;0",GoogleScholarOutputs!$D:$D,Lists!$A36),IF(Summary!$B$4=Lists!B$6,SUMIFS(GoogleScholarOutputs!$K:$K,GoogleScholarOutputs!$Q:$Q,"&lt;&gt;0",GoogleScholarOutputs!$D:$D,Lists!$A36),IF(Summary!$B$4=Lists!B$7,SUMIFS(GoogleScholarOutputs!$K:$K,GoogleScholarOutputs!$R:$R,"&lt;&gt;0",GoogleScholarOutputs!$D:$D,Lists!$A36),IF(Summary!$B$4=Lists!B$8,SUMIFS(GoogleScholarOutputs!$K:$K,GoogleScholarOutputs!$S:$S,"&lt;&gt;0",GoogleScholarOutputs!$D:$D,Lists!$A36),IF(Summary!$B$4=Lists!B$9,SUMIFS(GoogleScholarOutputs!$K:$K,GoogleScholarOutputs!$T:$T,"&lt;&gt;0",GoogleScholarOutputs!$D:$D,Lists!$A36),IF(Summary!$B$4=Lists!B$10,SUMIFS(GoogleScholarOutputs!$K:$K,GoogleScholarOutputs!$U:$U,"&lt;&gt;0",GoogleScholarOutputs!$D:$D,Lists!$A36),SUMIFS(GoogleScholarOutputs!$K:$K,GoogleScholarOutputs!$D:$D,Lists!$A36)))))))))),(IF(Summary!$B$4=Lists!B$2,SUMIFS(GoogleScholarOutputs!$K:$K,GoogleScholarOutputs!$M:$M,"&lt;&gt;0",GoogleScholarOutputs!$D:$D,Lists!$A36),IF(Summary!$B$4=Lists!B$3,SUMIFS(GoogleScholarOutputs!$K:$K,GoogleScholarOutputs!$N:$N,"&lt;&gt;0",GoogleScholarOutputs!$D:$D,Lists!$A36),IF(Summary!$B$4=Lists!B$4,SUMIFS(GoogleScholarOutputs!$K:$K,GoogleScholarOutputs!$O:$O,"&lt;&gt;0",GoogleScholarOutputs!$D:$D,Lists!$A36),IF(Summary!$B$4=Lists!B$5,SUMIFS(GoogleScholarOutputs!$K:$K,GoogleScholarOutputs!$P:$P,"&lt;&gt;0",GoogleScholarOutputs!$D:$D,Lists!$A36),IF(Summary!$B$4=Lists!B$6,SUMIFS(GoogleScholarOutputs!$K:$K,GoogleScholarOutputs!$Q:$Q,"&lt;&gt;0",GoogleScholarOutputs!$D:$D,Lists!$A36),IF(Summary!$B$4=Lists!B$7,SUMIFS(GoogleScholarOutputs!$K:$K,GoogleScholarOutputs!$R:$R,"&lt;&gt;0",GoogleScholarOutputs!$D:$D,Lists!$A36),IF(Summary!$B$4=Lists!B$8,SUMIFS(GoogleScholarOutputs!$K:$K,GoogleScholarOutputs!$S:$S,"&lt;&gt;0",GoogleScholarOutputs!$D:$D,Lists!$A36),IF(Summary!$B$4=Lists!B$9,SUMIFS(GoogleScholarOutputs!$K:$K,GoogleScholarOutputs!$T:$T,"&lt;&gt;0",GoogleScholarOutputs!$D:$D,Lists!$A36),IF(Summary!$B$4=Lists!B$10,SUMIFS(GoogleScholarOutputs!$K:$K,GoogleScholarOutputs!$U:$U,"&lt;&gt;0",GoogleScholarOutputs!$D:$D,Lists!$A36),SUMIFS(GoogleScholarOutputs!$K:$K,GoogleScholarOutputs!$D:$D,Lists!$A36))))))))))/Lists!E36))</f>
        <v>399</v>
      </c>
      <c r="E36">
        <f>IF(Summary!$B$4=Lists!B$2,COUNTIFS(GoogleScholarOutputs!$M:$M, "&lt;&gt;0", GoogleScholarOutputs!$D:$D, Lists!$A36), IF(Summary!$B$4=Lists!B$3,COUNTIFS(GoogleScholarOutputs!$N:$N, "&lt;&gt;0", GoogleScholarOutputs!$D:$D, Lists!$A36), IF(Summary!$B$4=Lists!B$4,COUNTIFS(GoogleScholarOutputs!$O:$O, "&lt;&gt;0", GoogleScholarOutputs!$D:$D, Lists!$A36), IF(Summary!$B$4=Lists!B$5,COUNTIFS(GoogleScholarOutputs!$P:$P, "&lt;&gt;0", GoogleScholarOutputs!$D:$D, Lists!$A36), IF(Summary!$B$4=Lists!B$6,COUNTIFS(GoogleScholarOutputs!$Q:$Q, "&lt;&gt;0", GoogleScholarOutputs!$D:$D, Lists!$A36), IF(Summary!$B$4=Lists!B$7,COUNTIFS(GoogleScholarOutputs!$R:$R, "&lt;&gt;0", GoogleScholarOutputs!$D:$D, Lists!$A36), IF(Summary!$B$4=Lists!B$8,COUNTIFS(GoogleScholarOutputs!$S:$S, "&lt;&gt;0", GoogleScholarOutputs!$D:$D, Lists!$A36), IF(Summary!$B$4=Lists!B$9,COUNTIFS(GoogleScholarOutputs!$T:$T, "&lt;&gt;0", GoogleScholarOutputs!$D:$D, Lists!$A36), IF(Summary!$B$4=Lists!B$10, COUNTIFS(GoogleScholarOutputs!$U:$U, "&lt;&gt;0", GoogleScholarOutputs!$D:$D, Lists!$A36), COUNTIFS(GoogleScholarOutputs!$D:$D, Lists!$A36))))))))))</f>
        <v>1</v>
      </c>
    </row>
    <row r="37" spans="1:5" x14ac:dyDescent="0.35">
      <c r="A37">
        <v>2010</v>
      </c>
      <c r="B37">
        <f>IF(Summary!$B$6=Lists!C$2,IF(Summary!$B$4=Lists!B$2,SUMIFS(GoogleScholarOutputs!$K:$K,GoogleScholarOutputs!$M:$M,"&lt;&gt;0",GoogleScholarOutputs!$D:$D,Lists!$A37),IF(Summary!$B$4=Lists!B$3,SUMIFS(GoogleScholarOutputs!$K:$K,GoogleScholarOutputs!$N:$N,"&lt;&gt;0",GoogleScholarOutputs!$D:$D,Lists!$A37),IF(Summary!$B$4=Lists!B$4,SUMIFS(GoogleScholarOutputs!$K:$K,GoogleScholarOutputs!$O:$O,"&lt;&gt;0",GoogleScholarOutputs!$D:$D,Lists!$A37),IF(Summary!$B$4=Lists!B$5,SUMIFS(GoogleScholarOutputs!$K:$K,GoogleScholarOutputs!$P:$P,"&lt;&gt;0",GoogleScholarOutputs!$D:$D,Lists!$A37),IF(Summary!$B$4=Lists!B$6,SUMIFS(GoogleScholarOutputs!$K:$K,GoogleScholarOutputs!$Q:$Q,"&lt;&gt;0",GoogleScholarOutputs!$D:$D,Lists!$A37),IF(Summary!$B$4=Lists!B$7,SUMIFS(GoogleScholarOutputs!$K:$K,GoogleScholarOutputs!$R:$R,"&lt;&gt;0",GoogleScholarOutputs!$D:$D,Lists!$A37),IF(Summary!$B$4=Lists!B$8,SUMIFS(GoogleScholarOutputs!$K:$K,GoogleScholarOutputs!$S:$S,"&lt;&gt;0",GoogleScholarOutputs!$D:$D,Lists!$A37),IF(Summary!$B$4=Lists!B$9,SUMIFS(GoogleScholarOutputs!$K:$K,GoogleScholarOutputs!$T:$T,"&lt;&gt;0",GoogleScholarOutputs!$D:$D,Lists!$A37),IF(Summary!$B$4=Lists!B$10,SUMIFS(GoogleScholarOutputs!$K:$K,GoogleScholarOutputs!$U:$U,"&lt;&gt;0",GoogleScholarOutputs!$D:$D,Lists!$A37),SUMIFS(GoogleScholarOutputs!$K:$K,GoogleScholarOutputs!$D:$D,Lists!$A37)))))))))),(IF(Summary!$B$4=Lists!B$2,SUMIFS(GoogleScholarOutputs!$K:$K,GoogleScholarOutputs!$M:$M,"&lt;&gt;0",GoogleScholarOutputs!$D:$D,Lists!$A37),IF(Summary!$B$4=Lists!B$3,SUMIFS(GoogleScholarOutputs!$K:$K,GoogleScholarOutputs!$N:$N,"&lt;&gt;0",GoogleScholarOutputs!$D:$D,Lists!$A37),IF(Summary!$B$4=Lists!B$4,SUMIFS(GoogleScholarOutputs!$K:$K,GoogleScholarOutputs!$O:$O,"&lt;&gt;0",GoogleScholarOutputs!$D:$D,Lists!$A37),IF(Summary!$B$4=Lists!B$5,SUMIFS(GoogleScholarOutputs!$K:$K,GoogleScholarOutputs!$P:$P,"&lt;&gt;0",GoogleScholarOutputs!$D:$D,Lists!$A37),IF(Summary!$B$4=Lists!B$6,SUMIFS(GoogleScholarOutputs!$K:$K,GoogleScholarOutputs!$Q:$Q,"&lt;&gt;0",GoogleScholarOutputs!$D:$D,Lists!$A37),IF(Summary!$B$4=Lists!B$7,SUMIFS(GoogleScholarOutputs!$K:$K,GoogleScholarOutputs!$R:$R,"&lt;&gt;0",GoogleScholarOutputs!$D:$D,Lists!$A37),IF(Summary!$B$4=Lists!B$8,SUMIFS(GoogleScholarOutputs!$K:$K,GoogleScholarOutputs!$S:$S,"&lt;&gt;0",GoogleScholarOutputs!$D:$D,Lists!$A37),IF(Summary!$B$4=Lists!B$9,SUMIFS(GoogleScholarOutputs!$K:$K,GoogleScholarOutputs!$T:$T,"&lt;&gt;0",GoogleScholarOutputs!$D:$D,Lists!$A37),IF(Summary!$B$4=Lists!B$10,SUMIFS(GoogleScholarOutputs!$K:$K,GoogleScholarOutputs!$U:$U,"&lt;&gt;0",GoogleScholarOutputs!$D:$D,Lists!$A37),SUMIFS(GoogleScholarOutputs!$K:$K,GoogleScholarOutputs!$D:$D,Lists!$A37))))))))))/Lists!E37))</f>
        <v>66</v>
      </c>
      <c r="E37">
        <f>IF(Summary!$B$4=Lists!B$2,COUNTIFS(GoogleScholarOutputs!$M:$M, "&lt;&gt;0", GoogleScholarOutputs!$D:$D, Lists!$A37), IF(Summary!$B$4=Lists!B$3,COUNTIFS(GoogleScholarOutputs!$N:$N, "&lt;&gt;0", GoogleScholarOutputs!$D:$D, Lists!$A37), IF(Summary!$B$4=Lists!B$4,COUNTIFS(GoogleScholarOutputs!$O:$O, "&lt;&gt;0", GoogleScholarOutputs!$D:$D, Lists!$A37), IF(Summary!$B$4=Lists!B$5,COUNTIFS(GoogleScholarOutputs!$P:$P, "&lt;&gt;0", GoogleScholarOutputs!$D:$D, Lists!$A37), IF(Summary!$B$4=Lists!B$6,COUNTIFS(GoogleScholarOutputs!$Q:$Q, "&lt;&gt;0", GoogleScholarOutputs!$D:$D, Lists!$A37), IF(Summary!$B$4=Lists!B$7,COUNTIFS(GoogleScholarOutputs!$R:$R, "&lt;&gt;0", GoogleScholarOutputs!$D:$D, Lists!$A37), IF(Summary!$B$4=Lists!B$8,COUNTIFS(GoogleScholarOutputs!$S:$S, "&lt;&gt;0", GoogleScholarOutputs!$D:$D, Lists!$A37), IF(Summary!$B$4=Lists!B$9,COUNTIFS(GoogleScholarOutputs!$T:$T, "&lt;&gt;0", GoogleScholarOutputs!$D:$D, Lists!$A37), IF(Summary!$B$4=Lists!B$10, COUNTIFS(GoogleScholarOutputs!$U:$U, "&lt;&gt;0", GoogleScholarOutputs!$D:$D, Lists!$A37), COUNTIFS(GoogleScholarOutputs!$D:$D, Lists!$A37))))))))))</f>
        <v>2</v>
      </c>
    </row>
    <row r="38" spans="1:5" x14ac:dyDescent="0.35">
      <c r="A38">
        <v>2011</v>
      </c>
      <c r="B38">
        <f>IF(Summary!$B$6=Lists!C$2,IF(Summary!$B$4=Lists!B$2,SUMIFS(GoogleScholarOutputs!$K:$K,GoogleScholarOutputs!$M:$M,"&lt;&gt;0",GoogleScholarOutputs!$D:$D,Lists!$A38),IF(Summary!$B$4=Lists!B$3,SUMIFS(GoogleScholarOutputs!$K:$K,GoogleScholarOutputs!$N:$N,"&lt;&gt;0",GoogleScholarOutputs!$D:$D,Lists!$A38),IF(Summary!$B$4=Lists!B$4,SUMIFS(GoogleScholarOutputs!$K:$K,GoogleScholarOutputs!$O:$O,"&lt;&gt;0",GoogleScholarOutputs!$D:$D,Lists!$A38),IF(Summary!$B$4=Lists!B$5,SUMIFS(GoogleScholarOutputs!$K:$K,GoogleScholarOutputs!$P:$P,"&lt;&gt;0",GoogleScholarOutputs!$D:$D,Lists!$A38),IF(Summary!$B$4=Lists!B$6,SUMIFS(GoogleScholarOutputs!$K:$K,GoogleScholarOutputs!$Q:$Q,"&lt;&gt;0",GoogleScholarOutputs!$D:$D,Lists!$A38),IF(Summary!$B$4=Lists!B$7,SUMIFS(GoogleScholarOutputs!$K:$K,GoogleScholarOutputs!$R:$R,"&lt;&gt;0",GoogleScholarOutputs!$D:$D,Lists!$A38),IF(Summary!$B$4=Lists!B$8,SUMIFS(GoogleScholarOutputs!$K:$K,GoogleScholarOutputs!$S:$S,"&lt;&gt;0",GoogleScholarOutputs!$D:$D,Lists!$A38),IF(Summary!$B$4=Lists!B$9,SUMIFS(GoogleScholarOutputs!$K:$K,GoogleScholarOutputs!$T:$T,"&lt;&gt;0",GoogleScholarOutputs!$D:$D,Lists!$A38),IF(Summary!$B$4=Lists!B$10,SUMIFS(GoogleScholarOutputs!$K:$K,GoogleScholarOutputs!$U:$U,"&lt;&gt;0",GoogleScholarOutputs!$D:$D,Lists!$A38),SUMIFS(GoogleScholarOutputs!$K:$K,GoogleScholarOutputs!$D:$D,Lists!$A38)))))))))),(IF(Summary!$B$4=Lists!B$2,SUMIFS(GoogleScholarOutputs!$K:$K,GoogleScholarOutputs!$M:$M,"&lt;&gt;0",GoogleScholarOutputs!$D:$D,Lists!$A38),IF(Summary!$B$4=Lists!B$3,SUMIFS(GoogleScholarOutputs!$K:$K,GoogleScholarOutputs!$N:$N,"&lt;&gt;0",GoogleScholarOutputs!$D:$D,Lists!$A38),IF(Summary!$B$4=Lists!B$4,SUMIFS(GoogleScholarOutputs!$K:$K,GoogleScholarOutputs!$O:$O,"&lt;&gt;0",GoogleScholarOutputs!$D:$D,Lists!$A38),IF(Summary!$B$4=Lists!B$5,SUMIFS(GoogleScholarOutputs!$K:$K,GoogleScholarOutputs!$P:$P,"&lt;&gt;0",GoogleScholarOutputs!$D:$D,Lists!$A38),IF(Summary!$B$4=Lists!B$6,SUMIFS(GoogleScholarOutputs!$K:$K,GoogleScholarOutputs!$Q:$Q,"&lt;&gt;0",GoogleScholarOutputs!$D:$D,Lists!$A38),IF(Summary!$B$4=Lists!B$7,SUMIFS(GoogleScholarOutputs!$K:$K,GoogleScholarOutputs!$R:$R,"&lt;&gt;0",GoogleScholarOutputs!$D:$D,Lists!$A38),IF(Summary!$B$4=Lists!B$8,SUMIFS(GoogleScholarOutputs!$K:$K,GoogleScholarOutputs!$S:$S,"&lt;&gt;0",GoogleScholarOutputs!$D:$D,Lists!$A38),IF(Summary!$B$4=Lists!B$9,SUMIFS(GoogleScholarOutputs!$K:$K,GoogleScholarOutputs!$T:$T,"&lt;&gt;0",GoogleScholarOutputs!$D:$D,Lists!$A38),IF(Summary!$B$4=Lists!B$10,SUMIFS(GoogleScholarOutputs!$K:$K,GoogleScholarOutputs!$U:$U,"&lt;&gt;0",GoogleScholarOutputs!$D:$D,Lists!$A38),SUMIFS(GoogleScholarOutputs!$K:$K,GoogleScholarOutputs!$D:$D,Lists!$A38))))))))))/Lists!E38))</f>
        <v>512</v>
      </c>
      <c r="E38">
        <f>IF(Summary!$B$4=Lists!B$2,COUNTIFS(GoogleScholarOutputs!$M:$M, "&lt;&gt;0", GoogleScholarOutputs!$D:$D, Lists!$A38), IF(Summary!$B$4=Lists!B$3,COUNTIFS(GoogleScholarOutputs!$N:$N, "&lt;&gt;0", GoogleScholarOutputs!$D:$D, Lists!$A38), IF(Summary!$B$4=Lists!B$4,COUNTIFS(GoogleScholarOutputs!$O:$O, "&lt;&gt;0", GoogleScholarOutputs!$D:$D, Lists!$A38), IF(Summary!$B$4=Lists!B$5,COUNTIFS(GoogleScholarOutputs!$P:$P, "&lt;&gt;0", GoogleScholarOutputs!$D:$D, Lists!$A38), IF(Summary!$B$4=Lists!B$6,COUNTIFS(GoogleScholarOutputs!$Q:$Q, "&lt;&gt;0", GoogleScholarOutputs!$D:$D, Lists!$A38), IF(Summary!$B$4=Lists!B$7,COUNTIFS(GoogleScholarOutputs!$R:$R, "&lt;&gt;0", GoogleScholarOutputs!$D:$D, Lists!$A38), IF(Summary!$B$4=Lists!B$8,COUNTIFS(GoogleScholarOutputs!$S:$S, "&lt;&gt;0", GoogleScholarOutputs!$D:$D, Lists!$A38), IF(Summary!$B$4=Lists!B$9,COUNTIFS(GoogleScholarOutputs!$T:$T, "&lt;&gt;0", GoogleScholarOutputs!$D:$D, Lists!$A38), IF(Summary!$B$4=Lists!B$10, COUNTIFS(GoogleScholarOutputs!$U:$U, "&lt;&gt;0", GoogleScholarOutputs!$D:$D, Lists!$A38), COUNTIFS(GoogleScholarOutputs!$D:$D, Lists!$A38))))))))))</f>
        <v>8</v>
      </c>
    </row>
    <row r="39" spans="1:5" x14ac:dyDescent="0.35">
      <c r="A39">
        <v>2012</v>
      </c>
      <c r="B39">
        <f>IF(Summary!$B$6=Lists!C$2,IF(Summary!$B$4=Lists!B$2,SUMIFS(GoogleScholarOutputs!$K:$K,GoogleScholarOutputs!$M:$M,"&lt;&gt;0",GoogleScholarOutputs!$D:$D,Lists!$A39),IF(Summary!$B$4=Lists!B$3,SUMIFS(GoogleScholarOutputs!$K:$K,GoogleScholarOutputs!$N:$N,"&lt;&gt;0",GoogleScholarOutputs!$D:$D,Lists!$A39),IF(Summary!$B$4=Lists!B$4,SUMIFS(GoogleScholarOutputs!$K:$K,GoogleScholarOutputs!$O:$O,"&lt;&gt;0",GoogleScholarOutputs!$D:$D,Lists!$A39),IF(Summary!$B$4=Lists!B$5,SUMIFS(GoogleScholarOutputs!$K:$K,GoogleScholarOutputs!$P:$P,"&lt;&gt;0",GoogleScholarOutputs!$D:$D,Lists!$A39),IF(Summary!$B$4=Lists!B$6,SUMIFS(GoogleScholarOutputs!$K:$K,GoogleScholarOutputs!$Q:$Q,"&lt;&gt;0",GoogleScholarOutputs!$D:$D,Lists!$A39),IF(Summary!$B$4=Lists!B$7,SUMIFS(GoogleScholarOutputs!$K:$K,GoogleScholarOutputs!$R:$R,"&lt;&gt;0",GoogleScholarOutputs!$D:$D,Lists!$A39),IF(Summary!$B$4=Lists!B$8,SUMIFS(GoogleScholarOutputs!$K:$K,GoogleScholarOutputs!$S:$S,"&lt;&gt;0",GoogleScholarOutputs!$D:$D,Lists!$A39),IF(Summary!$B$4=Lists!B$9,SUMIFS(GoogleScholarOutputs!$K:$K,GoogleScholarOutputs!$T:$T,"&lt;&gt;0",GoogleScholarOutputs!$D:$D,Lists!$A39),IF(Summary!$B$4=Lists!B$10,SUMIFS(GoogleScholarOutputs!$K:$K,GoogleScholarOutputs!$U:$U,"&lt;&gt;0",GoogleScholarOutputs!$D:$D,Lists!$A39),SUMIFS(GoogleScholarOutputs!$K:$K,GoogleScholarOutputs!$D:$D,Lists!$A39)))))))))),(IF(Summary!$B$4=Lists!B$2,SUMIFS(GoogleScholarOutputs!$K:$K,GoogleScholarOutputs!$M:$M,"&lt;&gt;0",GoogleScholarOutputs!$D:$D,Lists!$A39),IF(Summary!$B$4=Lists!B$3,SUMIFS(GoogleScholarOutputs!$K:$K,GoogleScholarOutputs!$N:$N,"&lt;&gt;0",GoogleScholarOutputs!$D:$D,Lists!$A39),IF(Summary!$B$4=Lists!B$4,SUMIFS(GoogleScholarOutputs!$K:$K,GoogleScholarOutputs!$O:$O,"&lt;&gt;0",GoogleScholarOutputs!$D:$D,Lists!$A39),IF(Summary!$B$4=Lists!B$5,SUMIFS(GoogleScholarOutputs!$K:$K,GoogleScholarOutputs!$P:$P,"&lt;&gt;0",GoogleScholarOutputs!$D:$D,Lists!$A39),IF(Summary!$B$4=Lists!B$6,SUMIFS(GoogleScholarOutputs!$K:$K,GoogleScholarOutputs!$Q:$Q,"&lt;&gt;0",GoogleScholarOutputs!$D:$D,Lists!$A39),IF(Summary!$B$4=Lists!B$7,SUMIFS(GoogleScholarOutputs!$K:$K,GoogleScholarOutputs!$R:$R,"&lt;&gt;0",GoogleScholarOutputs!$D:$D,Lists!$A39),IF(Summary!$B$4=Lists!B$8,SUMIFS(GoogleScholarOutputs!$K:$K,GoogleScholarOutputs!$S:$S,"&lt;&gt;0",GoogleScholarOutputs!$D:$D,Lists!$A39),IF(Summary!$B$4=Lists!B$9,SUMIFS(GoogleScholarOutputs!$K:$K,GoogleScholarOutputs!$T:$T,"&lt;&gt;0",GoogleScholarOutputs!$D:$D,Lists!$A39),IF(Summary!$B$4=Lists!B$10,SUMIFS(GoogleScholarOutputs!$K:$K,GoogleScholarOutputs!$U:$U,"&lt;&gt;0",GoogleScholarOutputs!$D:$D,Lists!$A39),SUMIFS(GoogleScholarOutputs!$K:$K,GoogleScholarOutputs!$D:$D,Lists!$A39))))))))))/Lists!E39))</f>
        <v>489</v>
      </c>
      <c r="E39">
        <f>IF(Summary!$B$4=Lists!B$2,COUNTIFS(GoogleScholarOutputs!$M:$M, "&lt;&gt;0", GoogleScholarOutputs!$D:$D, Lists!$A39), IF(Summary!$B$4=Lists!B$3,COUNTIFS(GoogleScholarOutputs!$N:$N, "&lt;&gt;0", GoogleScholarOutputs!$D:$D, Lists!$A39), IF(Summary!$B$4=Lists!B$4,COUNTIFS(GoogleScholarOutputs!$O:$O, "&lt;&gt;0", GoogleScholarOutputs!$D:$D, Lists!$A39), IF(Summary!$B$4=Lists!B$5,COUNTIFS(GoogleScholarOutputs!$P:$P, "&lt;&gt;0", GoogleScholarOutputs!$D:$D, Lists!$A39), IF(Summary!$B$4=Lists!B$6,COUNTIFS(GoogleScholarOutputs!$Q:$Q, "&lt;&gt;0", GoogleScholarOutputs!$D:$D, Lists!$A39), IF(Summary!$B$4=Lists!B$7,COUNTIFS(GoogleScholarOutputs!$R:$R, "&lt;&gt;0", GoogleScholarOutputs!$D:$D, Lists!$A39), IF(Summary!$B$4=Lists!B$8,COUNTIFS(GoogleScholarOutputs!$S:$S, "&lt;&gt;0", GoogleScholarOutputs!$D:$D, Lists!$A39), IF(Summary!$B$4=Lists!B$9,COUNTIFS(GoogleScholarOutputs!$T:$T, "&lt;&gt;0", GoogleScholarOutputs!$D:$D, Lists!$A39), IF(Summary!$B$4=Lists!B$10, COUNTIFS(GoogleScholarOutputs!$U:$U, "&lt;&gt;0", GoogleScholarOutputs!$D:$D, Lists!$A39), COUNTIFS(GoogleScholarOutputs!$D:$D, Lists!$A39))))))))))</f>
        <v>3</v>
      </c>
    </row>
    <row r="40" spans="1:5" x14ac:dyDescent="0.35">
      <c r="A40">
        <v>2013</v>
      </c>
      <c r="B40">
        <f>IF(Summary!$B$6=Lists!C$2,IF(Summary!$B$4=Lists!B$2,SUMIFS(GoogleScholarOutputs!$K:$K,GoogleScholarOutputs!$M:$M,"&lt;&gt;0",GoogleScholarOutputs!$D:$D,Lists!$A40),IF(Summary!$B$4=Lists!B$3,SUMIFS(GoogleScholarOutputs!$K:$K,GoogleScholarOutputs!$N:$N,"&lt;&gt;0",GoogleScholarOutputs!$D:$D,Lists!$A40),IF(Summary!$B$4=Lists!B$4,SUMIFS(GoogleScholarOutputs!$K:$K,GoogleScholarOutputs!$O:$O,"&lt;&gt;0",GoogleScholarOutputs!$D:$D,Lists!$A40),IF(Summary!$B$4=Lists!B$5,SUMIFS(GoogleScholarOutputs!$K:$K,GoogleScholarOutputs!$P:$P,"&lt;&gt;0",GoogleScholarOutputs!$D:$D,Lists!$A40),IF(Summary!$B$4=Lists!B$6,SUMIFS(GoogleScholarOutputs!$K:$K,GoogleScholarOutputs!$Q:$Q,"&lt;&gt;0",GoogleScholarOutputs!$D:$D,Lists!$A40),IF(Summary!$B$4=Lists!B$7,SUMIFS(GoogleScholarOutputs!$K:$K,GoogleScholarOutputs!$R:$R,"&lt;&gt;0",GoogleScholarOutputs!$D:$D,Lists!$A40),IF(Summary!$B$4=Lists!B$8,SUMIFS(GoogleScholarOutputs!$K:$K,GoogleScholarOutputs!$S:$S,"&lt;&gt;0",GoogleScholarOutputs!$D:$D,Lists!$A40),IF(Summary!$B$4=Lists!B$9,SUMIFS(GoogleScholarOutputs!$K:$K,GoogleScholarOutputs!$T:$T,"&lt;&gt;0",GoogleScholarOutputs!$D:$D,Lists!$A40),IF(Summary!$B$4=Lists!B$10,SUMIFS(GoogleScholarOutputs!$K:$K,GoogleScholarOutputs!$U:$U,"&lt;&gt;0",GoogleScholarOutputs!$D:$D,Lists!$A40),SUMIFS(GoogleScholarOutputs!$K:$K,GoogleScholarOutputs!$D:$D,Lists!$A40)))))))))),(IF(Summary!$B$4=Lists!B$2,SUMIFS(GoogleScholarOutputs!$K:$K,GoogleScholarOutputs!$M:$M,"&lt;&gt;0",GoogleScholarOutputs!$D:$D,Lists!$A40),IF(Summary!$B$4=Lists!B$3,SUMIFS(GoogleScholarOutputs!$K:$K,GoogleScholarOutputs!$N:$N,"&lt;&gt;0",GoogleScholarOutputs!$D:$D,Lists!$A40),IF(Summary!$B$4=Lists!B$4,SUMIFS(GoogleScholarOutputs!$K:$K,GoogleScholarOutputs!$O:$O,"&lt;&gt;0",GoogleScholarOutputs!$D:$D,Lists!$A40),IF(Summary!$B$4=Lists!B$5,SUMIFS(GoogleScholarOutputs!$K:$K,GoogleScholarOutputs!$P:$P,"&lt;&gt;0",GoogleScholarOutputs!$D:$D,Lists!$A40),IF(Summary!$B$4=Lists!B$6,SUMIFS(GoogleScholarOutputs!$K:$K,GoogleScholarOutputs!$Q:$Q,"&lt;&gt;0",GoogleScholarOutputs!$D:$D,Lists!$A40),IF(Summary!$B$4=Lists!B$7,SUMIFS(GoogleScholarOutputs!$K:$K,GoogleScholarOutputs!$R:$R,"&lt;&gt;0",GoogleScholarOutputs!$D:$D,Lists!$A40),IF(Summary!$B$4=Lists!B$8,SUMIFS(GoogleScholarOutputs!$K:$K,GoogleScholarOutputs!$S:$S,"&lt;&gt;0",GoogleScholarOutputs!$D:$D,Lists!$A40),IF(Summary!$B$4=Lists!B$9,SUMIFS(GoogleScholarOutputs!$K:$K,GoogleScholarOutputs!$T:$T,"&lt;&gt;0",GoogleScholarOutputs!$D:$D,Lists!$A40),IF(Summary!$B$4=Lists!B$10,SUMIFS(GoogleScholarOutputs!$K:$K,GoogleScholarOutputs!$U:$U,"&lt;&gt;0",GoogleScholarOutputs!$D:$D,Lists!$A40),SUMIFS(GoogleScholarOutputs!$K:$K,GoogleScholarOutputs!$D:$D,Lists!$A40))))))))))/Lists!E40))</f>
        <v>153</v>
      </c>
      <c r="E40">
        <f>IF(Summary!$B$4=Lists!B$2,COUNTIFS(GoogleScholarOutputs!$M:$M, "&lt;&gt;0", GoogleScholarOutputs!$D:$D, Lists!$A40), IF(Summary!$B$4=Lists!B$3,COUNTIFS(GoogleScholarOutputs!$N:$N, "&lt;&gt;0", GoogleScholarOutputs!$D:$D, Lists!$A40), IF(Summary!$B$4=Lists!B$4,COUNTIFS(GoogleScholarOutputs!$O:$O, "&lt;&gt;0", GoogleScholarOutputs!$D:$D, Lists!$A40), IF(Summary!$B$4=Lists!B$5,COUNTIFS(GoogleScholarOutputs!$P:$P, "&lt;&gt;0", GoogleScholarOutputs!$D:$D, Lists!$A40), IF(Summary!$B$4=Lists!B$6,COUNTIFS(GoogleScholarOutputs!$Q:$Q, "&lt;&gt;0", GoogleScholarOutputs!$D:$D, Lists!$A40), IF(Summary!$B$4=Lists!B$7,COUNTIFS(GoogleScholarOutputs!$R:$R, "&lt;&gt;0", GoogleScholarOutputs!$D:$D, Lists!$A40), IF(Summary!$B$4=Lists!B$8,COUNTIFS(GoogleScholarOutputs!$S:$S, "&lt;&gt;0", GoogleScholarOutputs!$D:$D, Lists!$A40), IF(Summary!$B$4=Lists!B$9,COUNTIFS(GoogleScholarOutputs!$T:$T, "&lt;&gt;0", GoogleScholarOutputs!$D:$D, Lists!$A40), IF(Summary!$B$4=Lists!B$10, COUNTIFS(GoogleScholarOutputs!$U:$U, "&lt;&gt;0", GoogleScholarOutputs!$D:$D, Lists!$A40), COUNTIFS(GoogleScholarOutputs!$D:$D, Lists!$A40))))))))))</f>
        <v>6</v>
      </c>
    </row>
    <row r="41" spans="1:5" x14ac:dyDescent="0.35">
      <c r="A41">
        <v>2014</v>
      </c>
      <c r="B41">
        <f>IF(Summary!$B$6=Lists!C$2,IF(Summary!$B$4=Lists!B$2,SUMIFS(GoogleScholarOutputs!$K:$K,GoogleScholarOutputs!$M:$M,"&lt;&gt;0",GoogleScholarOutputs!$D:$D,Lists!$A41),IF(Summary!$B$4=Lists!B$3,SUMIFS(GoogleScholarOutputs!$K:$K,GoogleScholarOutputs!$N:$N,"&lt;&gt;0",GoogleScholarOutputs!$D:$D,Lists!$A41),IF(Summary!$B$4=Lists!B$4,SUMIFS(GoogleScholarOutputs!$K:$K,GoogleScholarOutputs!$O:$O,"&lt;&gt;0",GoogleScholarOutputs!$D:$D,Lists!$A41),IF(Summary!$B$4=Lists!B$5,SUMIFS(GoogleScholarOutputs!$K:$K,GoogleScholarOutputs!$P:$P,"&lt;&gt;0",GoogleScholarOutputs!$D:$D,Lists!$A41),IF(Summary!$B$4=Lists!B$6,SUMIFS(GoogleScholarOutputs!$K:$K,GoogleScholarOutputs!$Q:$Q,"&lt;&gt;0",GoogleScholarOutputs!$D:$D,Lists!$A41),IF(Summary!$B$4=Lists!B$7,SUMIFS(GoogleScholarOutputs!$K:$K,GoogleScholarOutputs!$R:$R,"&lt;&gt;0",GoogleScholarOutputs!$D:$D,Lists!$A41),IF(Summary!$B$4=Lists!B$8,SUMIFS(GoogleScholarOutputs!$K:$K,GoogleScholarOutputs!$S:$S,"&lt;&gt;0",GoogleScholarOutputs!$D:$D,Lists!$A41),IF(Summary!$B$4=Lists!B$9,SUMIFS(GoogleScholarOutputs!$K:$K,GoogleScholarOutputs!$T:$T,"&lt;&gt;0",GoogleScholarOutputs!$D:$D,Lists!$A41),IF(Summary!$B$4=Lists!B$10,SUMIFS(GoogleScholarOutputs!$K:$K,GoogleScholarOutputs!$U:$U,"&lt;&gt;0",GoogleScholarOutputs!$D:$D,Lists!$A41),SUMIFS(GoogleScholarOutputs!$K:$K,GoogleScholarOutputs!$D:$D,Lists!$A41)))))))))),(IF(Summary!$B$4=Lists!B$2,SUMIFS(GoogleScholarOutputs!$K:$K,GoogleScholarOutputs!$M:$M,"&lt;&gt;0",GoogleScholarOutputs!$D:$D,Lists!$A41),IF(Summary!$B$4=Lists!B$3,SUMIFS(GoogleScholarOutputs!$K:$K,GoogleScholarOutputs!$N:$N,"&lt;&gt;0",GoogleScholarOutputs!$D:$D,Lists!$A41),IF(Summary!$B$4=Lists!B$4,SUMIFS(GoogleScholarOutputs!$K:$K,GoogleScholarOutputs!$O:$O,"&lt;&gt;0",GoogleScholarOutputs!$D:$D,Lists!$A41),IF(Summary!$B$4=Lists!B$5,SUMIFS(GoogleScholarOutputs!$K:$K,GoogleScholarOutputs!$P:$P,"&lt;&gt;0",GoogleScholarOutputs!$D:$D,Lists!$A41),IF(Summary!$B$4=Lists!B$6,SUMIFS(GoogleScholarOutputs!$K:$K,GoogleScholarOutputs!$Q:$Q,"&lt;&gt;0",GoogleScholarOutputs!$D:$D,Lists!$A41),IF(Summary!$B$4=Lists!B$7,SUMIFS(GoogleScholarOutputs!$K:$K,GoogleScholarOutputs!$R:$R,"&lt;&gt;0",GoogleScholarOutputs!$D:$D,Lists!$A41),IF(Summary!$B$4=Lists!B$8,SUMIFS(GoogleScholarOutputs!$K:$K,GoogleScholarOutputs!$S:$S,"&lt;&gt;0",GoogleScholarOutputs!$D:$D,Lists!$A41),IF(Summary!$B$4=Lists!B$9,SUMIFS(GoogleScholarOutputs!$K:$K,GoogleScholarOutputs!$T:$T,"&lt;&gt;0",GoogleScholarOutputs!$D:$D,Lists!$A41),IF(Summary!$B$4=Lists!B$10,SUMIFS(GoogleScholarOutputs!$K:$K,GoogleScholarOutputs!$U:$U,"&lt;&gt;0",GoogleScholarOutputs!$D:$D,Lists!$A41),SUMIFS(GoogleScholarOutputs!$K:$K,GoogleScholarOutputs!$D:$D,Lists!$A41))))))))))/Lists!E41))</f>
        <v>77</v>
      </c>
      <c r="E41">
        <f>IF(Summary!$B$4=Lists!B$2,COUNTIFS(GoogleScholarOutputs!$M:$M, "&lt;&gt;0", GoogleScholarOutputs!$D:$D, Lists!$A41), IF(Summary!$B$4=Lists!B$3,COUNTIFS(GoogleScholarOutputs!$N:$N, "&lt;&gt;0", GoogleScholarOutputs!$D:$D, Lists!$A41), IF(Summary!$B$4=Lists!B$4,COUNTIFS(GoogleScholarOutputs!$O:$O, "&lt;&gt;0", GoogleScholarOutputs!$D:$D, Lists!$A41), IF(Summary!$B$4=Lists!B$5,COUNTIFS(GoogleScholarOutputs!$P:$P, "&lt;&gt;0", GoogleScholarOutputs!$D:$D, Lists!$A41), IF(Summary!$B$4=Lists!B$6,COUNTIFS(GoogleScholarOutputs!$Q:$Q, "&lt;&gt;0", GoogleScholarOutputs!$D:$D, Lists!$A41), IF(Summary!$B$4=Lists!B$7,COUNTIFS(GoogleScholarOutputs!$R:$R, "&lt;&gt;0", GoogleScholarOutputs!$D:$D, Lists!$A41), IF(Summary!$B$4=Lists!B$8,COUNTIFS(GoogleScholarOutputs!$S:$S, "&lt;&gt;0", GoogleScholarOutputs!$D:$D, Lists!$A41), IF(Summary!$B$4=Lists!B$9,COUNTIFS(GoogleScholarOutputs!$T:$T, "&lt;&gt;0", GoogleScholarOutputs!$D:$D, Lists!$A41), IF(Summary!$B$4=Lists!B$10, COUNTIFS(GoogleScholarOutputs!$U:$U, "&lt;&gt;0", GoogleScholarOutputs!$D:$D, Lists!$A41), COUNTIFS(GoogleScholarOutputs!$D:$D, Lists!$A41))))))))))</f>
        <v>3</v>
      </c>
    </row>
    <row r="42" spans="1:5" x14ac:dyDescent="0.35">
      <c r="A42">
        <v>2015</v>
      </c>
      <c r="B42">
        <f>IF(Summary!$B$6=Lists!C$2,IF(Summary!$B$4=Lists!B$2,SUMIFS(GoogleScholarOutputs!$K:$K,GoogleScholarOutputs!$M:$M,"&lt;&gt;0",GoogleScholarOutputs!$D:$D,Lists!$A42),IF(Summary!$B$4=Lists!B$3,SUMIFS(GoogleScholarOutputs!$K:$K,GoogleScholarOutputs!$N:$N,"&lt;&gt;0",GoogleScholarOutputs!$D:$D,Lists!$A42),IF(Summary!$B$4=Lists!B$4,SUMIFS(GoogleScholarOutputs!$K:$K,GoogleScholarOutputs!$O:$O,"&lt;&gt;0",GoogleScholarOutputs!$D:$D,Lists!$A42),IF(Summary!$B$4=Lists!B$5,SUMIFS(GoogleScholarOutputs!$K:$K,GoogleScholarOutputs!$P:$P,"&lt;&gt;0",GoogleScholarOutputs!$D:$D,Lists!$A42),IF(Summary!$B$4=Lists!B$6,SUMIFS(GoogleScholarOutputs!$K:$K,GoogleScholarOutputs!$Q:$Q,"&lt;&gt;0",GoogleScholarOutputs!$D:$D,Lists!$A42),IF(Summary!$B$4=Lists!B$7,SUMIFS(GoogleScholarOutputs!$K:$K,GoogleScholarOutputs!$R:$R,"&lt;&gt;0",GoogleScholarOutputs!$D:$D,Lists!$A42),IF(Summary!$B$4=Lists!B$8,SUMIFS(GoogleScholarOutputs!$K:$K,GoogleScholarOutputs!$S:$S,"&lt;&gt;0",GoogleScholarOutputs!$D:$D,Lists!$A42),IF(Summary!$B$4=Lists!B$9,SUMIFS(GoogleScholarOutputs!$K:$K,GoogleScholarOutputs!$T:$T,"&lt;&gt;0",GoogleScholarOutputs!$D:$D,Lists!$A42),IF(Summary!$B$4=Lists!B$10,SUMIFS(GoogleScholarOutputs!$K:$K,GoogleScholarOutputs!$U:$U,"&lt;&gt;0",GoogleScholarOutputs!$D:$D,Lists!$A42),SUMIFS(GoogleScholarOutputs!$K:$K,GoogleScholarOutputs!$D:$D,Lists!$A42)))))))))),(IF(Summary!$B$4=Lists!B$2,SUMIFS(GoogleScholarOutputs!$K:$K,GoogleScholarOutputs!$M:$M,"&lt;&gt;0",GoogleScholarOutputs!$D:$D,Lists!$A42),IF(Summary!$B$4=Lists!B$3,SUMIFS(GoogleScholarOutputs!$K:$K,GoogleScholarOutputs!$N:$N,"&lt;&gt;0",GoogleScholarOutputs!$D:$D,Lists!$A42),IF(Summary!$B$4=Lists!B$4,SUMIFS(GoogleScholarOutputs!$K:$K,GoogleScholarOutputs!$O:$O,"&lt;&gt;0",GoogleScholarOutputs!$D:$D,Lists!$A42),IF(Summary!$B$4=Lists!B$5,SUMIFS(GoogleScholarOutputs!$K:$K,GoogleScholarOutputs!$P:$P,"&lt;&gt;0",GoogleScholarOutputs!$D:$D,Lists!$A42),IF(Summary!$B$4=Lists!B$6,SUMIFS(GoogleScholarOutputs!$K:$K,GoogleScholarOutputs!$Q:$Q,"&lt;&gt;0",GoogleScholarOutputs!$D:$D,Lists!$A42),IF(Summary!$B$4=Lists!B$7,SUMIFS(GoogleScholarOutputs!$K:$K,GoogleScholarOutputs!$R:$R,"&lt;&gt;0",GoogleScholarOutputs!$D:$D,Lists!$A42),IF(Summary!$B$4=Lists!B$8,SUMIFS(GoogleScholarOutputs!$K:$K,GoogleScholarOutputs!$S:$S,"&lt;&gt;0",GoogleScholarOutputs!$D:$D,Lists!$A42),IF(Summary!$B$4=Lists!B$9,SUMIFS(GoogleScholarOutputs!$K:$K,GoogleScholarOutputs!$T:$T,"&lt;&gt;0",GoogleScholarOutputs!$D:$D,Lists!$A42),IF(Summary!$B$4=Lists!B$10,SUMIFS(GoogleScholarOutputs!$K:$K,GoogleScholarOutputs!$U:$U,"&lt;&gt;0",GoogleScholarOutputs!$D:$D,Lists!$A42),SUMIFS(GoogleScholarOutputs!$K:$K,GoogleScholarOutputs!$D:$D,Lists!$A42))))))))))/Lists!E42))</f>
        <v>140</v>
      </c>
      <c r="E42">
        <f>IF(Summary!$B$4=Lists!B$2,COUNTIFS(GoogleScholarOutputs!$M:$M, "&lt;&gt;0", GoogleScholarOutputs!$D:$D, Lists!$A42), IF(Summary!$B$4=Lists!B$3,COUNTIFS(GoogleScholarOutputs!$N:$N, "&lt;&gt;0", GoogleScholarOutputs!$D:$D, Lists!$A42), IF(Summary!$B$4=Lists!B$4,COUNTIFS(GoogleScholarOutputs!$O:$O, "&lt;&gt;0", GoogleScholarOutputs!$D:$D, Lists!$A42), IF(Summary!$B$4=Lists!B$5,COUNTIFS(GoogleScholarOutputs!$P:$P, "&lt;&gt;0", GoogleScholarOutputs!$D:$D, Lists!$A42), IF(Summary!$B$4=Lists!B$6,COUNTIFS(GoogleScholarOutputs!$Q:$Q, "&lt;&gt;0", GoogleScholarOutputs!$D:$D, Lists!$A42), IF(Summary!$B$4=Lists!B$7,COUNTIFS(GoogleScholarOutputs!$R:$R, "&lt;&gt;0", GoogleScholarOutputs!$D:$D, Lists!$A42), IF(Summary!$B$4=Lists!B$8,COUNTIFS(GoogleScholarOutputs!$S:$S, "&lt;&gt;0", GoogleScholarOutputs!$D:$D, Lists!$A42), IF(Summary!$B$4=Lists!B$9,COUNTIFS(GoogleScholarOutputs!$T:$T, "&lt;&gt;0", GoogleScholarOutputs!$D:$D, Lists!$A42), IF(Summary!$B$4=Lists!B$10, COUNTIFS(GoogleScholarOutputs!$U:$U, "&lt;&gt;0", GoogleScholarOutputs!$D:$D, Lists!$A42), COUNTIFS(GoogleScholarOutputs!$D:$D, Lists!$A42))))))))))</f>
        <v>4</v>
      </c>
    </row>
    <row r="43" spans="1:5" x14ac:dyDescent="0.35">
      <c r="A43">
        <v>2016</v>
      </c>
      <c r="B43">
        <f>IF(Summary!$B$6=Lists!C$2,IF(Summary!$B$4=Lists!B$2,SUMIFS(GoogleScholarOutputs!$K:$K,GoogleScholarOutputs!$M:$M,"&lt;&gt;0",GoogleScholarOutputs!$D:$D,Lists!$A43),IF(Summary!$B$4=Lists!B$3,SUMIFS(GoogleScholarOutputs!$K:$K,GoogleScholarOutputs!$N:$N,"&lt;&gt;0",GoogleScholarOutputs!$D:$D,Lists!$A43),IF(Summary!$B$4=Lists!B$4,SUMIFS(GoogleScholarOutputs!$K:$K,GoogleScholarOutputs!$O:$O,"&lt;&gt;0",GoogleScholarOutputs!$D:$D,Lists!$A43),IF(Summary!$B$4=Lists!B$5,SUMIFS(GoogleScholarOutputs!$K:$K,GoogleScholarOutputs!$P:$P,"&lt;&gt;0",GoogleScholarOutputs!$D:$D,Lists!$A43),IF(Summary!$B$4=Lists!B$6,SUMIFS(GoogleScholarOutputs!$K:$K,GoogleScholarOutputs!$Q:$Q,"&lt;&gt;0",GoogleScholarOutputs!$D:$D,Lists!$A43),IF(Summary!$B$4=Lists!B$7,SUMIFS(GoogleScholarOutputs!$K:$K,GoogleScholarOutputs!$R:$R,"&lt;&gt;0",GoogleScholarOutputs!$D:$D,Lists!$A43),IF(Summary!$B$4=Lists!B$8,SUMIFS(GoogleScholarOutputs!$K:$K,GoogleScholarOutputs!$S:$S,"&lt;&gt;0",GoogleScholarOutputs!$D:$D,Lists!$A43),IF(Summary!$B$4=Lists!B$9,SUMIFS(GoogleScholarOutputs!$K:$K,GoogleScholarOutputs!$T:$T,"&lt;&gt;0",GoogleScholarOutputs!$D:$D,Lists!$A43),IF(Summary!$B$4=Lists!B$10,SUMIFS(GoogleScholarOutputs!$K:$K,GoogleScholarOutputs!$U:$U,"&lt;&gt;0",GoogleScholarOutputs!$D:$D,Lists!$A43),SUMIFS(GoogleScholarOutputs!$K:$K,GoogleScholarOutputs!$D:$D,Lists!$A43)))))))))),(IF(Summary!$B$4=Lists!B$2,SUMIFS(GoogleScholarOutputs!$K:$K,GoogleScholarOutputs!$M:$M,"&lt;&gt;0",GoogleScholarOutputs!$D:$D,Lists!$A43),IF(Summary!$B$4=Lists!B$3,SUMIFS(GoogleScholarOutputs!$K:$K,GoogleScholarOutputs!$N:$N,"&lt;&gt;0",GoogleScholarOutputs!$D:$D,Lists!$A43),IF(Summary!$B$4=Lists!B$4,SUMIFS(GoogleScholarOutputs!$K:$K,GoogleScholarOutputs!$O:$O,"&lt;&gt;0",GoogleScholarOutputs!$D:$D,Lists!$A43),IF(Summary!$B$4=Lists!B$5,SUMIFS(GoogleScholarOutputs!$K:$K,GoogleScholarOutputs!$P:$P,"&lt;&gt;0",GoogleScholarOutputs!$D:$D,Lists!$A43),IF(Summary!$B$4=Lists!B$6,SUMIFS(GoogleScholarOutputs!$K:$K,GoogleScholarOutputs!$Q:$Q,"&lt;&gt;0",GoogleScholarOutputs!$D:$D,Lists!$A43),IF(Summary!$B$4=Lists!B$7,SUMIFS(GoogleScholarOutputs!$K:$K,GoogleScholarOutputs!$R:$R,"&lt;&gt;0",GoogleScholarOutputs!$D:$D,Lists!$A43),IF(Summary!$B$4=Lists!B$8,SUMIFS(GoogleScholarOutputs!$K:$K,GoogleScholarOutputs!$S:$S,"&lt;&gt;0",GoogleScholarOutputs!$D:$D,Lists!$A43),IF(Summary!$B$4=Lists!B$9,SUMIFS(GoogleScholarOutputs!$K:$K,GoogleScholarOutputs!$T:$T,"&lt;&gt;0",GoogleScholarOutputs!$D:$D,Lists!$A43),IF(Summary!$B$4=Lists!B$10,SUMIFS(GoogleScholarOutputs!$K:$K,GoogleScholarOutputs!$U:$U,"&lt;&gt;0",GoogleScholarOutputs!$D:$D,Lists!$A43),SUMIFS(GoogleScholarOutputs!$K:$K,GoogleScholarOutputs!$D:$D,Lists!$A43))))))))))/Lists!E43))</f>
        <v>0</v>
      </c>
      <c r="E43">
        <f>IF(Summary!$B$4=Lists!B$2,COUNTIFS(GoogleScholarOutputs!$M:$M, "&lt;&gt;0", GoogleScholarOutputs!$D:$D, Lists!$A43), IF(Summary!$B$4=Lists!B$3,COUNTIFS(GoogleScholarOutputs!$N:$N, "&lt;&gt;0", GoogleScholarOutputs!$D:$D, Lists!$A43), IF(Summary!$B$4=Lists!B$4,COUNTIFS(GoogleScholarOutputs!$O:$O, "&lt;&gt;0", GoogleScholarOutputs!$D:$D, Lists!$A43), IF(Summary!$B$4=Lists!B$5,COUNTIFS(GoogleScholarOutputs!$P:$P, "&lt;&gt;0", GoogleScholarOutputs!$D:$D, Lists!$A43), IF(Summary!$B$4=Lists!B$6,COUNTIFS(GoogleScholarOutputs!$Q:$Q, "&lt;&gt;0", GoogleScholarOutputs!$D:$D, Lists!$A43), IF(Summary!$B$4=Lists!B$7,COUNTIFS(GoogleScholarOutputs!$R:$R, "&lt;&gt;0", GoogleScholarOutputs!$D:$D, Lists!$A43), IF(Summary!$B$4=Lists!B$8,COUNTIFS(GoogleScholarOutputs!$S:$S, "&lt;&gt;0", GoogleScholarOutputs!$D:$D, Lists!$A43), IF(Summary!$B$4=Lists!B$9,COUNTIFS(GoogleScholarOutputs!$T:$T, "&lt;&gt;0", GoogleScholarOutputs!$D:$D, Lists!$A43), IF(Summary!$B$4=Lists!B$10, COUNTIFS(GoogleScholarOutputs!$U:$U, "&lt;&gt;0", GoogleScholarOutputs!$D:$D, Lists!$A43), COUNTIFS(GoogleScholarOutputs!$D:$D, Lists!$A43))))))))))</f>
        <v>0</v>
      </c>
    </row>
    <row r="44" spans="1:5" x14ac:dyDescent="0.35">
      <c r="A44">
        <v>2017</v>
      </c>
      <c r="B44">
        <f>IF(Summary!$B$6=Lists!C$2,IF(Summary!$B$4=Lists!B$2,SUMIFS(GoogleScholarOutputs!$K:$K,GoogleScholarOutputs!$M:$M,"&lt;&gt;0",GoogleScholarOutputs!$D:$D,Lists!$A44),IF(Summary!$B$4=Lists!B$3,SUMIFS(GoogleScholarOutputs!$K:$K,GoogleScholarOutputs!$N:$N,"&lt;&gt;0",GoogleScholarOutputs!$D:$D,Lists!$A44),IF(Summary!$B$4=Lists!B$4,SUMIFS(GoogleScholarOutputs!$K:$K,GoogleScholarOutputs!$O:$O,"&lt;&gt;0",GoogleScholarOutputs!$D:$D,Lists!$A44),IF(Summary!$B$4=Lists!B$5,SUMIFS(GoogleScholarOutputs!$K:$K,GoogleScholarOutputs!$P:$P,"&lt;&gt;0",GoogleScholarOutputs!$D:$D,Lists!$A44),IF(Summary!$B$4=Lists!B$6,SUMIFS(GoogleScholarOutputs!$K:$K,GoogleScholarOutputs!$Q:$Q,"&lt;&gt;0",GoogleScholarOutputs!$D:$D,Lists!$A44),IF(Summary!$B$4=Lists!B$7,SUMIFS(GoogleScholarOutputs!$K:$K,GoogleScholarOutputs!$R:$R,"&lt;&gt;0",GoogleScholarOutputs!$D:$D,Lists!$A44),IF(Summary!$B$4=Lists!B$8,SUMIFS(GoogleScholarOutputs!$K:$K,GoogleScholarOutputs!$S:$S,"&lt;&gt;0",GoogleScholarOutputs!$D:$D,Lists!$A44),IF(Summary!$B$4=Lists!B$9,SUMIFS(GoogleScholarOutputs!$K:$K,GoogleScholarOutputs!$T:$T,"&lt;&gt;0",GoogleScholarOutputs!$D:$D,Lists!$A44),IF(Summary!$B$4=Lists!B$10,SUMIFS(GoogleScholarOutputs!$K:$K,GoogleScholarOutputs!$U:$U,"&lt;&gt;0",GoogleScholarOutputs!$D:$D,Lists!$A44),SUMIFS(GoogleScholarOutputs!$K:$K,GoogleScholarOutputs!$D:$D,Lists!$A44)))))))))),(IF(Summary!$B$4=Lists!B$2,SUMIFS(GoogleScholarOutputs!$K:$K,GoogleScholarOutputs!$M:$M,"&lt;&gt;0",GoogleScholarOutputs!$D:$D,Lists!$A44),IF(Summary!$B$4=Lists!B$3,SUMIFS(GoogleScholarOutputs!$K:$K,GoogleScholarOutputs!$N:$N,"&lt;&gt;0",GoogleScholarOutputs!$D:$D,Lists!$A44),IF(Summary!$B$4=Lists!B$4,SUMIFS(GoogleScholarOutputs!$K:$K,GoogleScholarOutputs!$O:$O,"&lt;&gt;0",GoogleScholarOutputs!$D:$D,Lists!$A44),IF(Summary!$B$4=Lists!B$5,SUMIFS(GoogleScholarOutputs!$K:$K,GoogleScholarOutputs!$P:$P,"&lt;&gt;0",GoogleScholarOutputs!$D:$D,Lists!$A44),IF(Summary!$B$4=Lists!B$6,SUMIFS(GoogleScholarOutputs!$K:$K,GoogleScholarOutputs!$Q:$Q,"&lt;&gt;0",GoogleScholarOutputs!$D:$D,Lists!$A44),IF(Summary!$B$4=Lists!B$7,SUMIFS(GoogleScholarOutputs!$K:$K,GoogleScholarOutputs!$R:$R,"&lt;&gt;0",GoogleScholarOutputs!$D:$D,Lists!$A44),IF(Summary!$B$4=Lists!B$8,SUMIFS(GoogleScholarOutputs!$K:$K,GoogleScholarOutputs!$S:$S,"&lt;&gt;0",GoogleScholarOutputs!$D:$D,Lists!$A44),IF(Summary!$B$4=Lists!B$9,SUMIFS(GoogleScholarOutputs!$K:$K,GoogleScholarOutputs!$T:$T,"&lt;&gt;0",GoogleScholarOutputs!$D:$D,Lists!$A44),IF(Summary!$B$4=Lists!B$10,SUMIFS(GoogleScholarOutputs!$K:$K,GoogleScholarOutputs!$U:$U,"&lt;&gt;0",GoogleScholarOutputs!$D:$D,Lists!$A44),SUMIFS(GoogleScholarOutputs!$K:$K,GoogleScholarOutputs!$D:$D,Lists!$A44))))))))))/Lists!E44))</f>
        <v>1</v>
      </c>
      <c r="E44">
        <f>IF(Summary!$B$4=Lists!B$2,COUNTIFS(GoogleScholarOutputs!$M:$M, "&lt;&gt;0", GoogleScholarOutputs!$D:$D, Lists!$A44), IF(Summary!$B$4=Lists!B$3,COUNTIFS(GoogleScholarOutputs!$N:$N, "&lt;&gt;0", GoogleScholarOutputs!$D:$D, Lists!$A44), IF(Summary!$B$4=Lists!B$4,COUNTIFS(GoogleScholarOutputs!$O:$O, "&lt;&gt;0", GoogleScholarOutputs!$D:$D, Lists!$A44), IF(Summary!$B$4=Lists!B$5,COUNTIFS(GoogleScholarOutputs!$P:$P, "&lt;&gt;0", GoogleScholarOutputs!$D:$D, Lists!$A44), IF(Summary!$B$4=Lists!B$6,COUNTIFS(GoogleScholarOutputs!$Q:$Q, "&lt;&gt;0", GoogleScholarOutputs!$D:$D, Lists!$A44), IF(Summary!$B$4=Lists!B$7,COUNTIFS(GoogleScholarOutputs!$R:$R, "&lt;&gt;0", GoogleScholarOutputs!$D:$D, Lists!$A44), IF(Summary!$B$4=Lists!B$8,COUNTIFS(GoogleScholarOutputs!$S:$S, "&lt;&gt;0", GoogleScholarOutputs!$D:$D, Lists!$A44), IF(Summary!$B$4=Lists!B$9,COUNTIFS(GoogleScholarOutputs!$T:$T, "&lt;&gt;0", GoogleScholarOutputs!$D:$D, Lists!$A44), IF(Summary!$B$4=Lists!B$10, COUNTIFS(GoogleScholarOutputs!$U:$U, "&lt;&gt;0", GoogleScholarOutputs!$D:$D, Lists!$A44), COUNTIFS(GoogleScholarOutputs!$D:$D, Lists!$A44))))))))))</f>
        <v>1</v>
      </c>
    </row>
    <row r="45" spans="1:5" x14ac:dyDescent="0.35">
      <c r="A45">
        <v>2018</v>
      </c>
      <c r="B45">
        <f>IF(Summary!$B$6=Lists!C$2,IF(Summary!$B$4=Lists!B$2,SUMIFS(GoogleScholarOutputs!$K:$K,GoogleScholarOutputs!$M:$M,"&lt;&gt;0",GoogleScholarOutputs!$D:$D,Lists!$A45),IF(Summary!$B$4=Lists!B$3,SUMIFS(GoogleScholarOutputs!$K:$K,GoogleScholarOutputs!$N:$N,"&lt;&gt;0",GoogleScholarOutputs!$D:$D,Lists!$A45),IF(Summary!$B$4=Lists!B$4,SUMIFS(GoogleScholarOutputs!$K:$K,GoogleScholarOutputs!$O:$O,"&lt;&gt;0",GoogleScholarOutputs!$D:$D,Lists!$A45),IF(Summary!$B$4=Lists!B$5,SUMIFS(GoogleScholarOutputs!$K:$K,GoogleScholarOutputs!$P:$P,"&lt;&gt;0",GoogleScholarOutputs!$D:$D,Lists!$A45),IF(Summary!$B$4=Lists!B$6,SUMIFS(GoogleScholarOutputs!$K:$K,GoogleScholarOutputs!$Q:$Q,"&lt;&gt;0",GoogleScholarOutputs!$D:$D,Lists!$A45),IF(Summary!$B$4=Lists!B$7,SUMIFS(GoogleScholarOutputs!$K:$K,GoogleScholarOutputs!$R:$R,"&lt;&gt;0",GoogleScholarOutputs!$D:$D,Lists!$A45),IF(Summary!$B$4=Lists!B$8,SUMIFS(GoogleScholarOutputs!$K:$K,GoogleScholarOutputs!$S:$S,"&lt;&gt;0",GoogleScholarOutputs!$D:$D,Lists!$A45),IF(Summary!$B$4=Lists!B$9,SUMIFS(GoogleScholarOutputs!$K:$K,GoogleScholarOutputs!$T:$T,"&lt;&gt;0",GoogleScholarOutputs!$D:$D,Lists!$A45),IF(Summary!$B$4=Lists!B$10,SUMIFS(GoogleScholarOutputs!$K:$K,GoogleScholarOutputs!$U:$U,"&lt;&gt;0",GoogleScholarOutputs!$D:$D,Lists!$A45),SUMIFS(GoogleScholarOutputs!$K:$K,GoogleScholarOutputs!$D:$D,Lists!$A45)))))))))),(IF(Summary!$B$4=Lists!B$2,SUMIFS(GoogleScholarOutputs!$K:$K,GoogleScholarOutputs!$M:$M,"&lt;&gt;0",GoogleScholarOutputs!$D:$D,Lists!$A45),IF(Summary!$B$4=Lists!B$3,SUMIFS(GoogleScholarOutputs!$K:$K,GoogleScholarOutputs!$N:$N,"&lt;&gt;0",GoogleScholarOutputs!$D:$D,Lists!$A45),IF(Summary!$B$4=Lists!B$4,SUMIFS(GoogleScholarOutputs!$K:$K,GoogleScholarOutputs!$O:$O,"&lt;&gt;0",GoogleScholarOutputs!$D:$D,Lists!$A45),IF(Summary!$B$4=Lists!B$5,SUMIFS(GoogleScholarOutputs!$K:$K,GoogleScholarOutputs!$P:$P,"&lt;&gt;0",GoogleScholarOutputs!$D:$D,Lists!$A45),IF(Summary!$B$4=Lists!B$6,SUMIFS(GoogleScholarOutputs!$K:$K,GoogleScholarOutputs!$Q:$Q,"&lt;&gt;0",GoogleScholarOutputs!$D:$D,Lists!$A45),IF(Summary!$B$4=Lists!B$7,SUMIFS(GoogleScholarOutputs!$K:$K,GoogleScholarOutputs!$R:$R,"&lt;&gt;0",GoogleScholarOutputs!$D:$D,Lists!$A45),IF(Summary!$B$4=Lists!B$8,SUMIFS(GoogleScholarOutputs!$K:$K,GoogleScholarOutputs!$S:$S,"&lt;&gt;0",GoogleScholarOutputs!$D:$D,Lists!$A45),IF(Summary!$B$4=Lists!B$9,SUMIFS(GoogleScholarOutputs!$K:$K,GoogleScholarOutputs!$T:$T,"&lt;&gt;0",GoogleScholarOutputs!$D:$D,Lists!$A45),IF(Summary!$B$4=Lists!B$10,SUMIFS(GoogleScholarOutputs!$K:$K,GoogleScholarOutputs!$U:$U,"&lt;&gt;0",GoogleScholarOutputs!$D:$D,Lists!$A45),SUMIFS(GoogleScholarOutputs!$K:$K,GoogleScholarOutputs!$D:$D,Lists!$A45))))))))))/Lists!E45))</f>
        <v>3</v>
      </c>
      <c r="E45">
        <f>IF(Summary!$B$4=Lists!B$2,COUNTIFS(GoogleScholarOutputs!$M:$M, "&lt;&gt;0", GoogleScholarOutputs!$D:$D, Lists!$A45), IF(Summary!$B$4=Lists!B$3,COUNTIFS(GoogleScholarOutputs!$N:$N, "&lt;&gt;0", GoogleScholarOutputs!$D:$D, Lists!$A45), IF(Summary!$B$4=Lists!B$4,COUNTIFS(GoogleScholarOutputs!$O:$O, "&lt;&gt;0", GoogleScholarOutputs!$D:$D, Lists!$A45), IF(Summary!$B$4=Lists!B$5,COUNTIFS(GoogleScholarOutputs!$P:$P, "&lt;&gt;0", GoogleScholarOutputs!$D:$D, Lists!$A45), IF(Summary!$B$4=Lists!B$6,COUNTIFS(GoogleScholarOutputs!$Q:$Q, "&lt;&gt;0", GoogleScholarOutputs!$D:$D, Lists!$A45), IF(Summary!$B$4=Lists!B$7,COUNTIFS(GoogleScholarOutputs!$R:$R, "&lt;&gt;0", GoogleScholarOutputs!$D:$D, Lists!$A45), IF(Summary!$B$4=Lists!B$8,COUNTIFS(GoogleScholarOutputs!$S:$S, "&lt;&gt;0", GoogleScholarOutputs!$D:$D, Lists!$A45), IF(Summary!$B$4=Lists!B$9,COUNTIFS(GoogleScholarOutputs!$T:$T, "&lt;&gt;0", GoogleScholarOutputs!$D:$D, Lists!$A45), IF(Summary!$B$4=Lists!B$10, COUNTIFS(GoogleScholarOutputs!$U:$U, "&lt;&gt;0", GoogleScholarOutputs!$D:$D, Lists!$A45), COUNTIFS(GoogleScholarOutputs!$D:$D, Lists!$A45))))))))))</f>
        <v>1</v>
      </c>
    </row>
    <row r="46" spans="1:5" x14ac:dyDescent="0.35">
      <c r="A46">
        <v>2019</v>
      </c>
      <c r="B46">
        <f>IF(Summary!$B$6=Lists!C$2,IF(Summary!$B$4=Lists!B$2,SUMIFS(GoogleScholarOutputs!$K:$K,GoogleScholarOutputs!$M:$M,"&lt;&gt;0",GoogleScholarOutputs!$D:$D,Lists!$A46),IF(Summary!$B$4=Lists!B$3,SUMIFS(GoogleScholarOutputs!$K:$K,GoogleScholarOutputs!$N:$N,"&lt;&gt;0",GoogleScholarOutputs!$D:$D,Lists!$A46),IF(Summary!$B$4=Lists!B$4,SUMIFS(GoogleScholarOutputs!$K:$K,GoogleScholarOutputs!$O:$O,"&lt;&gt;0",GoogleScholarOutputs!$D:$D,Lists!$A46),IF(Summary!$B$4=Lists!B$5,SUMIFS(GoogleScholarOutputs!$K:$K,GoogleScholarOutputs!$P:$P,"&lt;&gt;0",GoogleScholarOutputs!$D:$D,Lists!$A46),IF(Summary!$B$4=Lists!B$6,SUMIFS(GoogleScholarOutputs!$K:$K,GoogleScholarOutputs!$Q:$Q,"&lt;&gt;0",GoogleScholarOutputs!$D:$D,Lists!$A46),IF(Summary!$B$4=Lists!B$7,SUMIFS(GoogleScholarOutputs!$K:$K,GoogleScholarOutputs!$R:$R,"&lt;&gt;0",GoogleScholarOutputs!$D:$D,Lists!$A46),IF(Summary!$B$4=Lists!B$8,SUMIFS(GoogleScholarOutputs!$K:$K,GoogleScholarOutputs!$S:$S,"&lt;&gt;0",GoogleScholarOutputs!$D:$D,Lists!$A46),IF(Summary!$B$4=Lists!B$9,SUMIFS(GoogleScholarOutputs!$K:$K,GoogleScholarOutputs!$T:$T,"&lt;&gt;0",GoogleScholarOutputs!$D:$D,Lists!$A46),IF(Summary!$B$4=Lists!B$10,SUMIFS(GoogleScholarOutputs!$K:$K,GoogleScholarOutputs!$U:$U,"&lt;&gt;0",GoogleScholarOutputs!$D:$D,Lists!$A46),SUMIFS(GoogleScholarOutputs!$K:$K,GoogleScholarOutputs!$D:$D,Lists!$A46)))))))))),(IF(Summary!$B$4=Lists!B$2,SUMIFS(GoogleScholarOutputs!$K:$K,GoogleScholarOutputs!$M:$M,"&lt;&gt;0",GoogleScholarOutputs!$D:$D,Lists!$A46),IF(Summary!$B$4=Lists!B$3,SUMIFS(GoogleScholarOutputs!$K:$K,GoogleScholarOutputs!$N:$N,"&lt;&gt;0",GoogleScholarOutputs!$D:$D,Lists!$A46),IF(Summary!$B$4=Lists!B$4,SUMIFS(GoogleScholarOutputs!$K:$K,GoogleScholarOutputs!$O:$O,"&lt;&gt;0",GoogleScholarOutputs!$D:$D,Lists!$A46),IF(Summary!$B$4=Lists!B$5,SUMIFS(GoogleScholarOutputs!$K:$K,GoogleScholarOutputs!$P:$P,"&lt;&gt;0",GoogleScholarOutputs!$D:$D,Lists!$A46),IF(Summary!$B$4=Lists!B$6,SUMIFS(GoogleScholarOutputs!$K:$K,GoogleScholarOutputs!$Q:$Q,"&lt;&gt;0",GoogleScholarOutputs!$D:$D,Lists!$A46),IF(Summary!$B$4=Lists!B$7,SUMIFS(GoogleScholarOutputs!$K:$K,GoogleScholarOutputs!$R:$R,"&lt;&gt;0",GoogleScholarOutputs!$D:$D,Lists!$A46),IF(Summary!$B$4=Lists!B$8,SUMIFS(GoogleScholarOutputs!$K:$K,GoogleScholarOutputs!$S:$S,"&lt;&gt;0",GoogleScholarOutputs!$D:$D,Lists!$A46),IF(Summary!$B$4=Lists!B$9,SUMIFS(GoogleScholarOutputs!$K:$K,GoogleScholarOutputs!$T:$T,"&lt;&gt;0",GoogleScholarOutputs!$D:$D,Lists!$A46),IF(Summary!$B$4=Lists!B$10,SUMIFS(GoogleScholarOutputs!$K:$K,GoogleScholarOutputs!$U:$U,"&lt;&gt;0",GoogleScholarOutputs!$D:$D,Lists!$A46),SUMIFS(GoogleScholarOutputs!$K:$K,GoogleScholarOutputs!$D:$D,Lists!$A46))))))))))/Lists!E46))</f>
        <v>16</v>
      </c>
      <c r="E46">
        <f>IF(Summary!$B$4=Lists!B$2,COUNTIFS(GoogleScholarOutputs!$M:$M, "&lt;&gt;0", GoogleScholarOutputs!$D:$D, Lists!$A46), IF(Summary!$B$4=Lists!B$3,COUNTIFS(GoogleScholarOutputs!$N:$N, "&lt;&gt;0", GoogleScholarOutputs!$D:$D, Lists!$A46), IF(Summary!$B$4=Lists!B$4,COUNTIFS(GoogleScholarOutputs!$O:$O, "&lt;&gt;0", GoogleScholarOutputs!$D:$D, Lists!$A46), IF(Summary!$B$4=Lists!B$5,COUNTIFS(GoogleScholarOutputs!$P:$P, "&lt;&gt;0", GoogleScholarOutputs!$D:$D, Lists!$A46), IF(Summary!$B$4=Lists!B$6,COUNTIFS(GoogleScholarOutputs!$Q:$Q, "&lt;&gt;0", GoogleScholarOutputs!$D:$D, Lists!$A46), IF(Summary!$B$4=Lists!B$7,COUNTIFS(GoogleScholarOutputs!$R:$R, "&lt;&gt;0", GoogleScholarOutputs!$D:$D, Lists!$A46), IF(Summary!$B$4=Lists!B$8,COUNTIFS(GoogleScholarOutputs!$S:$S, "&lt;&gt;0", GoogleScholarOutputs!$D:$D, Lists!$A46), IF(Summary!$B$4=Lists!B$9,COUNTIFS(GoogleScholarOutputs!$T:$T, "&lt;&gt;0", GoogleScholarOutputs!$D:$D, Lists!$A46), IF(Summary!$B$4=Lists!B$10, COUNTIFS(GoogleScholarOutputs!$U:$U, "&lt;&gt;0", GoogleScholarOutputs!$D:$D, Lists!$A46), COUNTIFS(GoogleScholarOutputs!$D:$D, Lists!$A46))))))))))</f>
        <v>1</v>
      </c>
    </row>
    <row r="47" spans="1:5" x14ac:dyDescent="0.35">
      <c r="A47">
        <v>2020</v>
      </c>
      <c r="B47">
        <f>IF(Summary!$B$6=Lists!C$2,IF(Summary!$B$4=Lists!B$2,SUMIFS(GoogleScholarOutputs!$K:$K,GoogleScholarOutputs!$M:$M,"&lt;&gt;0",GoogleScholarOutputs!$D:$D,Lists!$A47),IF(Summary!$B$4=Lists!B$3,SUMIFS(GoogleScholarOutputs!$K:$K,GoogleScholarOutputs!$N:$N,"&lt;&gt;0",GoogleScholarOutputs!$D:$D,Lists!$A47),IF(Summary!$B$4=Lists!B$4,SUMIFS(GoogleScholarOutputs!$K:$K,GoogleScholarOutputs!$O:$O,"&lt;&gt;0",GoogleScholarOutputs!$D:$D,Lists!$A47),IF(Summary!$B$4=Lists!B$5,SUMIFS(GoogleScholarOutputs!$K:$K,GoogleScholarOutputs!$P:$P,"&lt;&gt;0",GoogleScholarOutputs!$D:$D,Lists!$A47),IF(Summary!$B$4=Lists!B$6,SUMIFS(GoogleScholarOutputs!$K:$K,GoogleScholarOutputs!$Q:$Q,"&lt;&gt;0",GoogleScholarOutputs!$D:$D,Lists!$A47),IF(Summary!$B$4=Lists!B$7,SUMIFS(GoogleScholarOutputs!$K:$K,GoogleScholarOutputs!$R:$R,"&lt;&gt;0",GoogleScholarOutputs!$D:$D,Lists!$A47),IF(Summary!$B$4=Lists!B$8,SUMIFS(GoogleScholarOutputs!$K:$K,GoogleScholarOutputs!$S:$S,"&lt;&gt;0",GoogleScholarOutputs!$D:$D,Lists!$A47),IF(Summary!$B$4=Lists!B$9,SUMIFS(GoogleScholarOutputs!$K:$K,GoogleScholarOutputs!$T:$T,"&lt;&gt;0",GoogleScholarOutputs!$D:$D,Lists!$A47),IF(Summary!$B$4=Lists!B$10,SUMIFS(GoogleScholarOutputs!$K:$K,GoogleScholarOutputs!$U:$U,"&lt;&gt;0",GoogleScholarOutputs!$D:$D,Lists!$A47),SUMIFS(GoogleScholarOutputs!$K:$K,GoogleScholarOutputs!$D:$D,Lists!$A47)))))))))),(IF(Summary!$B$4=Lists!B$2,SUMIFS(GoogleScholarOutputs!$K:$K,GoogleScholarOutputs!$M:$M,"&lt;&gt;0",GoogleScholarOutputs!$D:$D,Lists!$A47),IF(Summary!$B$4=Lists!B$3,SUMIFS(GoogleScholarOutputs!$K:$K,GoogleScholarOutputs!$N:$N,"&lt;&gt;0",GoogleScholarOutputs!$D:$D,Lists!$A47),IF(Summary!$B$4=Lists!B$4,SUMIFS(GoogleScholarOutputs!$K:$K,GoogleScholarOutputs!$O:$O,"&lt;&gt;0",GoogleScholarOutputs!$D:$D,Lists!$A47),IF(Summary!$B$4=Lists!B$5,SUMIFS(GoogleScholarOutputs!$K:$K,GoogleScholarOutputs!$P:$P,"&lt;&gt;0",GoogleScholarOutputs!$D:$D,Lists!$A47),IF(Summary!$B$4=Lists!B$6,SUMIFS(GoogleScholarOutputs!$K:$K,GoogleScholarOutputs!$Q:$Q,"&lt;&gt;0",GoogleScholarOutputs!$D:$D,Lists!$A47),IF(Summary!$B$4=Lists!B$7,SUMIFS(GoogleScholarOutputs!$K:$K,GoogleScholarOutputs!$R:$R,"&lt;&gt;0",GoogleScholarOutputs!$D:$D,Lists!$A47),IF(Summary!$B$4=Lists!B$8,SUMIFS(GoogleScholarOutputs!$K:$K,GoogleScholarOutputs!$S:$S,"&lt;&gt;0",GoogleScholarOutputs!$D:$D,Lists!$A47),IF(Summary!$B$4=Lists!B$9,SUMIFS(GoogleScholarOutputs!$K:$K,GoogleScholarOutputs!$T:$T,"&lt;&gt;0",GoogleScholarOutputs!$D:$D,Lists!$A47),IF(Summary!$B$4=Lists!B$10,SUMIFS(GoogleScholarOutputs!$K:$K,GoogleScholarOutputs!$U:$U,"&lt;&gt;0",GoogleScholarOutputs!$D:$D,Lists!$A47),SUMIFS(GoogleScholarOutputs!$K:$K,GoogleScholarOutputs!$D:$D,Lists!$A47))))))))))/Lists!E47))</f>
        <v>15</v>
      </c>
      <c r="E47">
        <f>IF(Summary!$B$4=Lists!B$2,COUNTIFS(GoogleScholarOutputs!$M:$M, "&lt;&gt;0", GoogleScholarOutputs!$D:$D, Lists!$A47), IF(Summary!$B$4=Lists!B$3,COUNTIFS(GoogleScholarOutputs!$N:$N, "&lt;&gt;0", GoogleScholarOutputs!$D:$D, Lists!$A47), IF(Summary!$B$4=Lists!B$4,COUNTIFS(GoogleScholarOutputs!$O:$O, "&lt;&gt;0", GoogleScholarOutputs!$D:$D, Lists!$A47), IF(Summary!$B$4=Lists!B$5,COUNTIFS(GoogleScholarOutputs!$P:$P, "&lt;&gt;0", GoogleScholarOutputs!$D:$D, Lists!$A47), IF(Summary!$B$4=Lists!B$6,COUNTIFS(GoogleScholarOutputs!$Q:$Q, "&lt;&gt;0", GoogleScholarOutputs!$D:$D, Lists!$A47), IF(Summary!$B$4=Lists!B$7,COUNTIFS(GoogleScholarOutputs!$R:$R, "&lt;&gt;0", GoogleScholarOutputs!$D:$D, Lists!$A47), IF(Summary!$B$4=Lists!B$8,COUNTIFS(GoogleScholarOutputs!$S:$S, "&lt;&gt;0", GoogleScholarOutputs!$D:$D, Lists!$A47), IF(Summary!$B$4=Lists!B$9,COUNTIFS(GoogleScholarOutputs!$T:$T, "&lt;&gt;0", GoogleScholarOutputs!$D:$D, Lists!$A47), IF(Summary!$B$4=Lists!B$10, COUNTIFS(GoogleScholarOutputs!$U:$U, "&lt;&gt;0", GoogleScholarOutputs!$D:$D, Lists!$A47), COUNTIFS(GoogleScholarOutputs!$D:$D, Lists!$A47))))))))))</f>
        <v>2</v>
      </c>
    </row>
    <row r="54" spans="1:1" x14ac:dyDescent="0.35">
      <c r="A54" t="s">
        <v>38</v>
      </c>
    </row>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3572-FFFC-41C8-AA3F-6CF72480745E}">
  <dimension ref="A1:U1059"/>
  <sheetViews>
    <sheetView zoomScale="50" zoomScaleNormal="50" workbookViewId="0">
      <selection activeCell="W14" sqref="W14"/>
    </sheetView>
  </sheetViews>
  <sheetFormatPr defaultRowHeight="14.5" x14ac:dyDescent="0.35"/>
  <cols>
    <col min="1" max="1" width="22" customWidth="1"/>
    <col min="2" max="2" width="13.54296875" customWidth="1"/>
    <col min="3" max="3" width="11.81640625" customWidth="1"/>
  </cols>
  <sheetData>
    <row r="1" spans="1:21" x14ac:dyDescent="0.35">
      <c r="A1" s="3" t="s">
        <v>39</v>
      </c>
      <c r="B1" s="3" t="s">
        <v>40</v>
      </c>
      <c r="C1" s="3" t="s">
        <v>14</v>
      </c>
      <c r="D1" s="3" t="s">
        <v>41</v>
      </c>
      <c r="E1" s="3" t="s">
        <v>42</v>
      </c>
      <c r="F1" s="3" t="s">
        <v>43</v>
      </c>
      <c r="G1" s="3" t="s">
        <v>44</v>
      </c>
      <c r="H1" s="3" t="s">
        <v>45</v>
      </c>
      <c r="I1" s="3" t="s">
        <v>46</v>
      </c>
      <c r="J1" s="3" t="s">
        <v>47</v>
      </c>
      <c r="K1" s="3" t="s">
        <v>48</v>
      </c>
      <c r="L1" s="3" t="s">
        <v>19</v>
      </c>
      <c r="M1" s="3" t="s">
        <v>21</v>
      </c>
      <c r="N1" s="3" t="s">
        <v>24</v>
      </c>
      <c r="O1" s="3" t="s">
        <v>25</v>
      </c>
      <c r="P1" s="3" t="s">
        <v>27</v>
      </c>
      <c r="Q1" s="3" t="s">
        <v>29</v>
      </c>
      <c r="R1" s="3" t="s">
        <v>31</v>
      </c>
      <c r="S1" s="3" t="s">
        <v>33</v>
      </c>
      <c r="T1" s="3" t="s">
        <v>35</v>
      </c>
      <c r="U1" s="23" t="s">
        <v>49</v>
      </c>
    </row>
    <row r="2" spans="1:21" x14ac:dyDescent="0.35">
      <c r="A2" t="s">
        <v>50</v>
      </c>
      <c r="B2" t="s">
        <v>51</v>
      </c>
      <c r="C2">
        <v>2002</v>
      </c>
      <c r="D2" t="s">
        <v>50</v>
      </c>
      <c r="E2">
        <v>2025</v>
      </c>
      <c r="F2" t="s">
        <v>52</v>
      </c>
      <c r="G2">
        <v>2002</v>
      </c>
      <c r="H2">
        <v>0</v>
      </c>
      <c r="I2">
        <v>1</v>
      </c>
      <c r="J2">
        <v>2025</v>
      </c>
      <c r="K2" t="s">
        <v>53</v>
      </c>
      <c r="L2">
        <v>0</v>
      </c>
      <c r="M2">
        <v>0</v>
      </c>
      <c r="N2">
        <v>0</v>
      </c>
      <c r="O2">
        <v>0</v>
      </c>
      <c r="P2" t="s">
        <v>54</v>
      </c>
      <c r="Q2">
        <v>0</v>
      </c>
      <c r="R2">
        <v>0</v>
      </c>
      <c r="S2" t="s">
        <v>54</v>
      </c>
      <c r="T2">
        <v>0</v>
      </c>
      <c r="U2" t="e">
        <f>IF(AND(Summary!B$4=Lists!B$2,MostCitedLookup!L2&lt;&gt;0),MostCitedLookup!J2,IF(AND(Summary!B$4=Lists!B$3,MostCitedLookup!M2&lt;&gt;0),MostCitedLookup!J2,IF(AND(Summary!B$4=Lists!B$4,MostCitedLookup!N2&lt;&gt;0),MostCitedLookup!J2,IF(AND(Summary!B$4=Lists!B$5,MostCitedLookup!O2&lt;&gt;0),MostCitedLookup!J2,IF(AND(Summary!B$4=Lists!B$6,MostCitedLookup!P2&lt;&gt;0),MostCitedLookup!J2,IF(AND(Summary!B$4=Lists!B$7,MostCitedLookup!Q2&lt;&gt;0),MostCitedLookup!J2,IF(AND(Summary!B$4=Lists!B$8,MostCitedLookup!R2&lt;&gt;0),MostCitedLookup!J2,IF(AND(Summary!B$4=Lists!B$9,MostCitedLookup!S2&lt;&gt;0),MostCitedLookup!J2,IF(AND(Summary!B$4=Lists!B$10,MostCitedLookup!T2&lt;&gt;0),MostCitedLookup!J2, IF(Summary!B$4="All Publications", MostCitedLookup!J2, NA()))))))))))</f>
        <v>#N/A</v>
      </c>
    </row>
    <row r="3" spans="1:21" x14ac:dyDescent="0.35">
      <c r="A3" t="s">
        <v>55</v>
      </c>
      <c r="B3" t="s">
        <v>56</v>
      </c>
      <c r="C3">
        <v>1996</v>
      </c>
      <c r="D3" t="s">
        <v>55</v>
      </c>
      <c r="E3">
        <v>1693</v>
      </c>
      <c r="F3" t="s">
        <v>57</v>
      </c>
      <c r="G3">
        <v>1996</v>
      </c>
      <c r="H3">
        <v>0</v>
      </c>
      <c r="I3">
        <v>1</v>
      </c>
      <c r="J3">
        <v>1693</v>
      </c>
      <c r="K3" t="s">
        <v>58</v>
      </c>
      <c r="L3">
        <v>0</v>
      </c>
      <c r="M3">
        <v>0</v>
      </c>
      <c r="N3">
        <v>0</v>
      </c>
      <c r="O3">
        <v>0</v>
      </c>
      <c r="P3">
        <v>0</v>
      </c>
      <c r="Q3">
        <v>0</v>
      </c>
      <c r="R3">
        <v>0</v>
      </c>
      <c r="S3" t="s">
        <v>59</v>
      </c>
      <c r="T3">
        <v>0</v>
      </c>
      <c r="U3" t="e">
        <f>IF(AND(Summary!B$4=Lists!B$2,MostCitedLookup!L3&lt;&gt;0),MostCitedLookup!J3,IF(AND(Summary!B$4=Lists!B$3,MostCitedLookup!M3&lt;&gt;0),MostCitedLookup!J3,IF(AND(Summary!B$4=Lists!B$4,MostCitedLookup!N3&lt;&gt;0),MostCitedLookup!J3,IF(AND(Summary!B$4=Lists!B$5,MostCitedLookup!O3&lt;&gt;0),MostCitedLookup!J3,IF(AND(Summary!B$4=Lists!B$6,MostCitedLookup!P3&lt;&gt;0),MostCitedLookup!J3,IF(AND(Summary!B$4=Lists!B$7,MostCitedLookup!Q3&lt;&gt;0),MostCitedLookup!J3,IF(AND(Summary!B$4=Lists!B$8,MostCitedLookup!R3&lt;&gt;0),MostCitedLookup!J3,IF(AND(Summary!B$4=Lists!B$9,MostCitedLookup!S3&lt;&gt;0),MostCitedLookup!J3,IF(AND(Summary!B$4=Lists!B$10,MostCitedLookup!T3&lt;&gt;0),MostCitedLookup!J3, IF(Summary!B$4="All Publications", MostCitedLookup!J3, NA()))))))))))</f>
        <v>#N/A</v>
      </c>
    </row>
    <row r="4" spans="1:21" x14ac:dyDescent="0.35">
      <c r="A4" t="s">
        <v>60</v>
      </c>
      <c r="B4" t="s">
        <v>61</v>
      </c>
      <c r="C4">
        <v>1998</v>
      </c>
      <c r="D4" t="s">
        <v>60</v>
      </c>
      <c r="E4">
        <v>1186</v>
      </c>
      <c r="F4" t="s">
        <v>62</v>
      </c>
      <c r="G4">
        <v>1998</v>
      </c>
      <c r="H4">
        <v>0</v>
      </c>
      <c r="I4">
        <v>1</v>
      </c>
      <c r="J4">
        <v>1186</v>
      </c>
      <c r="K4" t="s">
        <v>58</v>
      </c>
      <c r="L4">
        <v>0</v>
      </c>
      <c r="M4">
        <v>0</v>
      </c>
      <c r="N4">
        <v>0</v>
      </c>
      <c r="O4">
        <v>0</v>
      </c>
      <c r="P4">
        <v>0</v>
      </c>
      <c r="Q4">
        <v>0</v>
      </c>
      <c r="R4">
        <v>0</v>
      </c>
      <c r="S4" t="s">
        <v>63</v>
      </c>
      <c r="T4">
        <v>0</v>
      </c>
      <c r="U4" t="e">
        <f>IF(AND(Summary!B$4=Lists!B$2,MostCitedLookup!L4&lt;&gt;0),MostCitedLookup!J4,IF(AND(Summary!B$4=Lists!B$3,MostCitedLookup!M4&lt;&gt;0),MostCitedLookup!J4,IF(AND(Summary!B$4=Lists!B$4,MostCitedLookup!N4&lt;&gt;0),MostCitedLookup!J4,IF(AND(Summary!B$4=Lists!B$5,MostCitedLookup!O4&lt;&gt;0),MostCitedLookup!J4,IF(AND(Summary!B$4=Lists!B$6,MostCitedLookup!P4&lt;&gt;0),MostCitedLookup!J4,IF(AND(Summary!B$4=Lists!B$7,MostCitedLookup!Q4&lt;&gt;0),MostCitedLookup!J4,IF(AND(Summary!B$4=Lists!B$8,MostCitedLookup!R4&lt;&gt;0),MostCitedLookup!J4,IF(AND(Summary!B$4=Lists!B$9,MostCitedLookup!S4&lt;&gt;0),MostCitedLookup!J4,IF(AND(Summary!B$4=Lists!B$10,MostCitedLookup!T4&lt;&gt;0),MostCitedLookup!J4, IF(Summary!B$4="All Publications", MostCitedLookup!J4, NA()))))))))))</f>
        <v>#N/A</v>
      </c>
    </row>
    <row r="5" spans="1:21" x14ac:dyDescent="0.35">
      <c r="A5" t="s">
        <v>64</v>
      </c>
      <c r="B5" t="s">
        <v>65</v>
      </c>
      <c r="C5">
        <v>2003</v>
      </c>
      <c r="D5" t="s">
        <v>64</v>
      </c>
      <c r="E5">
        <v>1064</v>
      </c>
      <c r="F5" t="s">
        <v>66</v>
      </c>
      <c r="G5">
        <v>2003</v>
      </c>
      <c r="H5">
        <v>0</v>
      </c>
      <c r="I5">
        <v>1</v>
      </c>
      <c r="J5">
        <v>1064</v>
      </c>
      <c r="K5" t="s">
        <v>67</v>
      </c>
      <c r="L5">
        <v>0</v>
      </c>
      <c r="M5">
        <v>0</v>
      </c>
      <c r="N5">
        <v>0</v>
      </c>
      <c r="O5">
        <v>0</v>
      </c>
      <c r="P5" t="s">
        <v>59</v>
      </c>
      <c r="Q5">
        <v>0</v>
      </c>
      <c r="R5">
        <v>0</v>
      </c>
      <c r="S5">
        <v>0</v>
      </c>
      <c r="T5">
        <v>0</v>
      </c>
      <c r="U5" t="e">
        <f>IF(AND(Summary!B$4=Lists!B$2,MostCitedLookup!L5&lt;&gt;0),MostCitedLookup!J5,IF(AND(Summary!B$4=Lists!B$3,MostCitedLookup!M5&lt;&gt;0),MostCitedLookup!J5,IF(AND(Summary!B$4=Lists!B$4,MostCitedLookup!N5&lt;&gt;0),MostCitedLookup!J5,IF(AND(Summary!B$4=Lists!B$5,MostCitedLookup!O5&lt;&gt;0),MostCitedLookup!J5,IF(AND(Summary!B$4=Lists!B$6,MostCitedLookup!P5&lt;&gt;0),MostCitedLookup!J5,IF(AND(Summary!B$4=Lists!B$7,MostCitedLookup!Q5&lt;&gt;0),MostCitedLookup!J5,IF(AND(Summary!B$4=Lists!B$8,MostCitedLookup!R5&lt;&gt;0),MostCitedLookup!J5,IF(AND(Summary!B$4=Lists!B$9,MostCitedLookup!S5&lt;&gt;0),MostCitedLookup!J5,IF(AND(Summary!B$4=Lists!B$10,MostCitedLookup!T5&lt;&gt;0),MostCitedLookup!J5, IF(Summary!B$4="All Publications", MostCitedLookup!J5, NA()))))))))))</f>
        <v>#N/A</v>
      </c>
    </row>
    <row r="6" spans="1:21" x14ac:dyDescent="0.35">
      <c r="A6" t="s">
        <v>68</v>
      </c>
      <c r="B6" t="s">
        <v>69</v>
      </c>
      <c r="C6">
        <v>2003</v>
      </c>
      <c r="D6" t="s">
        <v>68</v>
      </c>
      <c r="E6">
        <v>952</v>
      </c>
      <c r="F6" t="s">
        <v>70</v>
      </c>
      <c r="G6">
        <v>2003</v>
      </c>
      <c r="H6">
        <v>0</v>
      </c>
      <c r="I6">
        <v>1</v>
      </c>
      <c r="J6">
        <v>952</v>
      </c>
      <c r="K6" t="s">
        <v>58</v>
      </c>
      <c r="L6">
        <v>0</v>
      </c>
      <c r="M6">
        <v>0</v>
      </c>
      <c r="N6">
        <v>0</v>
      </c>
      <c r="O6">
        <v>0</v>
      </c>
      <c r="P6">
        <v>0</v>
      </c>
      <c r="Q6">
        <v>0</v>
      </c>
      <c r="R6">
        <v>0</v>
      </c>
      <c r="S6">
        <v>1</v>
      </c>
      <c r="T6">
        <v>0</v>
      </c>
      <c r="U6" t="e">
        <f>IF(AND(Summary!B$4=Lists!B$2,MostCitedLookup!L6&lt;&gt;0),MostCitedLookup!J6,IF(AND(Summary!B$4=Lists!B$3,MostCitedLookup!M6&lt;&gt;0),MostCitedLookup!J6,IF(AND(Summary!B$4=Lists!B$4,MostCitedLookup!N6&lt;&gt;0),MostCitedLookup!J6,IF(AND(Summary!B$4=Lists!B$5,MostCitedLookup!O6&lt;&gt;0),MostCitedLookup!J6,IF(AND(Summary!B$4=Lists!B$6,MostCitedLookup!P6&lt;&gt;0),MostCitedLookup!J6,IF(AND(Summary!B$4=Lists!B$7,MostCitedLookup!Q6&lt;&gt;0),MostCitedLookup!J6,IF(AND(Summary!B$4=Lists!B$8,MostCitedLookup!R6&lt;&gt;0),MostCitedLookup!J6,IF(AND(Summary!B$4=Lists!B$9,MostCitedLookup!S6&lt;&gt;0),MostCitedLookup!J6,IF(AND(Summary!B$4=Lists!B$10,MostCitedLookup!T6&lt;&gt;0),MostCitedLookup!J6, IF(Summary!B$4="All Publications", MostCitedLookup!J6, NA()))))))))))</f>
        <v>#N/A</v>
      </c>
    </row>
    <row r="7" spans="1:21" x14ac:dyDescent="0.35">
      <c r="A7" t="s">
        <v>71</v>
      </c>
      <c r="B7" t="s">
        <v>72</v>
      </c>
      <c r="C7">
        <v>2000</v>
      </c>
      <c r="D7" t="s">
        <v>71</v>
      </c>
      <c r="E7">
        <v>881</v>
      </c>
      <c r="F7" t="s">
        <v>73</v>
      </c>
      <c r="G7">
        <v>2000</v>
      </c>
      <c r="H7">
        <v>0</v>
      </c>
      <c r="I7">
        <v>1</v>
      </c>
      <c r="J7">
        <v>881</v>
      </c>
      <c r="K7" t="s">
        <v>58</v>
      </c>
      <c r="L7">
        <v>0</v>
      </c>
      <c r="M7">
        <v>0</v>
      </c>
      <c r="N7">
        <v>0</v>
      </c>
      <c r="O7">
        <v>0</v>
      </c>
      <c r="P7">
        <v>0</v>
      </c>
      <c r="Q7">
        <v>0</v>
      </c>
      <c r="R7">
        <v>0</v>
      </c>
      <c r="S7">
        <v>1</v>
      </c>
      <c r="T7">
        <v>0</v>
      </c>
      <c r="U7" t="e">
        <f>IF(AND(Summary!B$4=Lists!B$2,MostCitedLookup!L7&lt;&gt;0),MostCitedLookup!J7,IF(AND(Summary!B$4=Lists!B$3,MostCitedLookup!M7&lt;&gt;0),MostCitedLookup!J7,IF(AND(Summary!B$4=Lists!B$4,MostCitedLookup!N7&lt;&gt;0),MostCitedLookup!J7,IF(AND(Summary!B$4=Lists!B$5,MostCitedLookup!O7&lt;&gt;0),MostCitedLookup!J7,IF(AND(Summary!B$4=Lists!B$6,MostCitedLookup!P7&lt;&gt;0),MostCitedLookup!J7,IF(AND(Summary!B$4=Lists!B$7,MostCitedLookup!Q7&lt;&gt;0),MostCitedLookup!J7,IF(AND(Summary!B$4=Lists!B$8,MostCitedLookup!R7&lt;&gt;0),MostCitedLookup!J7,IF(AND(Summary!B$4=Lists!B$9,MostCitedLookup!S7&lt;&gt;0),MostCitedLookup!J7,IF(AND(Summary!B$4=Lists!B$10,MostCitedLookup!T7&lt;&gt;0),MostCitedLookup!J7, IF(Summary!B$4="All Publications", MostCitedLookup!J7, NA()))))))))))</f>
        <v>#N/A</v>
      </c>
    </row>
    <row r="8" spans="1:21" x14ac:dyDescent="0.35">
      <c r="A8" t="s">
        <v>74</v>
      </c>
      <c r="B8" t="s">
        <v>75</v>
      </c>
      <c r="C8">
        <v>1997</v>
      </c>
      <c r="D8" t="s">
        <v>76</v>
      </c>
      <c r="E8">
        <v>800</v>
      </c>
      <c r="F8" t="s">
        <v>77</v>
      </c>
      <c r="G8">
        <v>1997</v>
      </c>
      <c r="H8">
        <v>0.15393939400000001</v>
      </c>
      <c r="I8">
        <v>1</v>
      </c>
      <c r="J8">
        <v>800</v>
      </c>
      <c r="K8" t="s">
        <v>78</v>
      </c>
      <c r="L8">
        <v>0</v>
      </c>
      <c r="M8">
        <v>0</v>
      </c>
      <c r="N8" t="s">
        <v>54</v>
      </c>
      <c r="O8">
        <v>0</v>
      </c>
      <c r="P8">
        <v>0</v>
      </c>
      <c r="Q8">
        <v>0</v>
      </c>
      <c r="R8">
        <v>0</v>
      </c>
      <c r="S8">
        <v>1</v>
      </c>
      <c r="T8">
        <v>0</v>
      </c>
      <c r="U8">
        <f>IF(AND(Summary!B$4=Lists!B$2,MostCitedLookup!L8&lt;&gt;0),MostCitedLookup!J8,IF(AND(Summary!B$4=Lists!B$3,MostCitedLookup!M8&lt;&gt;0),MostCitedLookup!J8,IF(AND(Summary!B$4=Lists!B$4,MostCitedLookup!N8&lt;&gt;0),MostCitedLookup!J8,IF(AND(Summary!B$4=Lists!B$5,MostCitedLookup!O8&lt;&gt;0),MostCitedLookup!J8,IF(AND(Summary!B$4=Lists!B$6,MostCitedLookup!P8&lt;&gt;0),MostCitedLookup!J8,IF(AND(Summary!B$4=Lists!B$7,MostCitedLookup!Q8&lt;&gt;0),MostCitedLookup!J8,IF(AND(Summary!B$4=Lists!B$8,MostCitedLookup!R8&lt;&gt;0),MostCitedLookup!J8,IF(AND(Summary!B$4=Lists!B$9,MostCitedLookup!S8&lt;&gt;0),MostCitedLookup!J8,IF(AND(Summary!B$4=Lists!B$10,MostCitedLookup!T8&lt;&gt;0),MostCitedLookup!J8, IF(Summary!B$4="All Publications", MostCitedLookup!J8, NA()))))))))))</f>
        <v>800</v>
      </c>
    </row>
    <row r="9" spans="1:21" x14ac:dyDescent="0.35">
      <c r="A9" t="s">
        <v>79</v>
      </c>
      <c r="B9" t="s">
        <v>80</v>
      </c>
      <c r="C9">
        <v>1998</v>
      </c>
      <c r="D9" t="s">
        <v>81</v>
      </c>
      <c r="E9">
        <v>664</v>
      </c>
      <c r="F9" t="s">
        <v>82</v>
      </c>
      <c r="G9">
        <v>1998</v>
      </c>
      <c r="H9">
        <v>2.178649E-3</v>
      </c>
      <c r="I9">
        <v>1</v>
      </c>
      <c r="J9">
        <v>664</v>
      </c>
      <c r="K9" t="s">
        <v>26</v>
      </c>
      <c r="L9">
        <v>0</v>
      </c>
      <c r="M9">
        <v>0</v>
      </c>
      <c r="N9">
        <v>0</v>
      </c>
      <c r="O9" t="s">
        <v>54</v>
      </c>
      <c r="P9">
        <v>0</v>
      </c>
      <c r="Q9">
        <v>0</v>
      </c>
      <c r="R9">
        <v>0</v>
      </c>
      <c r="S9">
        <v>0</v>
      </c>
      <c r="T9">
        <v>0</v>
      </c>
      <c r="U9" t="e">
        <f>IF(AND(Summary!B$4=Lists!B$2,MostCitedLookup!L9&lt;&gt;0),MostCitedLookup!J9,IF(AND(Summary!B$4=Lists!B$3,MostCitedLookup!M9&lt;&gt;0),MostCitedLookup!J9,IF(AND(Summary!B$4=Lists!B$4,MostCitedLookup!N9&lt;&gt;0),MostCitedLookup!J9,IF(AND(Summary!B$4=Lists!B$5,MostCitedLookup!O9&lt;&gt;0),MostCitedLookup!J9,IF(AND(Summary!B$4=Lists!B$6,MostCitedLookup!P9&lt;&gt;0),MostCitedLookup!J9,IF(AND(Summary!B$4=Lists!B$7,MostCitedLookup!Q9&lt;&gt;0),MostCitedLookup!J9,IF(AND(Summary!B$4=Lists!B$8,MostCitedLookup!R9&lt;&gt;0),MostCitedLookup!J9,IF(AND(Summary!B$4=Lists!B$9,MostCitedLookup!S9&lt;&gt;0),MostCitedLookup!J9,IF(AND(Summary!B$4=Lists!B$10,MostCitedLookup!T9&lt;&gt;0),MostCitedLookup!J9, IF(Summary!B$4="All Publications", MostCitedLookup!J9, NA()))))))))))</f>
        <v>#N/A</v>
      </c>
    </row>
    <row r="10" spans="1:21" x14ac:dyDescent="0.35">
      <c r="A10" t="s">
        <v>81</v>
      </c>
      <c r="B10" t="s">
        <v>83</v>
      </c>
      <c r="C10">
        <v>1998</v>
      </c>
      <c r="D10" t="s">
        <v>81</v>
      </c>
      <c r="E10">
        <v>664</v>
      </c>
      <c r="F10" t="s">
        <v>82</v>
      </c>
      <c r="G10">
        <v>1998</v>
      </c>
      <c r="H10">
        <v>0</v>
      </c>
      <c r="I10">
        <v>1</v>
      </c>
      <c r="J10">
        <v>664</v>
      </c>
      <c r="K10" t="s">
        <v>26</v>
      </c>
      <c r="L10">
        <v>0</v>
      </c>
      <c r="M10">
        <v>0</v>
      </c>
      <c r="N10">
        <v>0</v>
      </c>
      <c r="O10" t="s">
        <v>59</v>
      </c>
      <c r="P10">
        <v>0</v>
      </c>
      <c r="Q10">
        <v>0</v>
      </c>
      <c r="R10">
        <v>0</v>
      </c>
      <c r="S10">
        <v>0</v>
      </c>
      <c r="T10">
        <v>0</v>
      </c>
      <c r="U10" t="e">
        <f>IF(AND(Summary!B$4=Lists!B$2,MostCitedLookup!L10&lt;&gt;0),MostCitedLookup!J10,IF(AND(Summary!B$4=Lists!B$3,MostCitedLookup!M10&lt;&gt;0),MostCitedLookup!J10,IF(AND(Summary!B$4=Lists!B$4,MostCitedLookup!N10&lt;&gt;0),MostCitedLookup!J10,IF(AND(Summary!B$4=Lists!B$5,MostCitedLookup!O10&lt;&gt;0),MostCitedLookup!J10,IF(AND(Summary!B$4=Lists!B$6,MostCitedLookup!P10&lt;&gt;0),MostCitedLookup!J10,IF(AND(Summary!B$4=Lists!B$7,MostCitedLookup!Q10&lt;&gt;0),MostCitedLookup!J10,IF(AND(Summary!B$4=Lists!B$8,MostCitedLookup!R10&lt;&gt;0),MostCitedLookup!J10,IF(AND(Summary!B$4=Lists!B$9,MostCitedLookup!S10&lt;&gt;0),MostCitedLookup!J10,IF(AND(Summary!B$4=Lists!B$10,MostCitedLookup!T10&lt;&gt;0),MostCitedLookup!J10, IF(Summary!B$4="All Publications", MostCitedLookup!J10, NA()))))))))))</f>
        <v>#N/A</v>
      </c>
    </row>
    <row r="11" spans="1:21" x14ac:dyDescent="0.35">
      <c r="A11" t="s">
        <v>84</v>
      </c>
      <c r="B11" t="s">
        <v>85</v>
      </c>
      <c r="C11">
        <v>2008</v>
      </c>
      <c r="D11" t="s">
        <v>86</v>
      </c>
      <c r="E11">
        <v>613</v>
      </c>
      <c r="F11" t="s">
        <v>87</v>
      </c>
      <c r="G11">
        <v>2008</v>
      </c>
      <c r="H11">
        <v>9.5238100000000006E-3</v>
      </c>
      <c r="I11">
        <v>1</v>
      </c>
      <c r="J11">
        <v>613</v>
      </c>
      <c r="K11" t="s">
        <v>58</v>
      </c>
      <c r="L11">
        <v>0</v>
      </c>
      <c r="M11">
        <v>0</v>
      </c>
      <c r="N11">
        <v>0</v>
      </c>
      <c r="O11">
        <v>0</v>
      </c>
      <c r="P11">
        <v>0</v>
      </c>
      <c r="Q11">
        <v>0</v>
      </c>
      <c r="R11">
        <v>0</v>
      </c>
      <c r="S11">
        <v>1</v>
      </c>
      <c r="T11">
        <v>0</v>
      </c>
      <c r="U11" t="e">
        <f>IF(AND(Summary!B$4=Lists!B$2,MostCitedLookup!L11&lt;&gt;0),MostCitedLookup!J11,IF(AND(Summary!B$4=Lists!B$3,MostCitedLookup!M11&lt;&gt;0),MostCitedLookup!J11,IF(AND(Summary!B$4=Lists!B$4,MostCitedLookup!N11&lt;&gt;0),MostCitedLookup!J11,IF(AND(Summary!B$4=Lists!B$5,MostCitedLookup!O11&lt;&gt;0),MostCitedLookup!J11,IF(AND(Summary!B$4=Lists!B$6,MostCitedLookup!P11&lt;&gt;0),MostCitedLookup!J11,IF(AND(Summary!B$4=Lists!B$7,MostCitedLookup!Q11&lt;&gt;0),MostCitedLookup!J11,IF(AND(Summary!B$4=Lists!B$8,MostCitedLookup!R11&lt;&gt;0),MostCitedLookup!J11,IF(AND(Summary!B$4=Lists!B$9,MostCitedLookup!S11&lt;&gt;0),MostCitedLookup!J11,IF(AND(Summary!B$4=Lists!B$10,MostCitedLookup!T11&lt;&gt;0),MostCitedLookup!J11, IF(Summary!B$4="All Publications", MostCitedLookup!J11, NA()))))))))))</f>
        <v>#N/A</v>
      </c>
    </row>
    <row r="12" spans="1:21" x14ac:dyDescent="0.35">
      <c r="A12" t="s">
        <v>88</v>
      </c>
      <c r="B12" t="s">
        <v>89</v>
      </c>
      <c r="C12">
        <v>1999</v>
      </c>
      <c r="D12" t="s">
        <v>88</v>
      </c>
      <c r="E12">
        <v>606</v>
      </c>
      <c r="F12" t="s">
        <v>90</v>
      </c>
      <c r="G12">
        <v>1999</v>
      </c>
      <c r="H12">
        <v>0</v>
      </c>
      <c r="I12">
        <v>1</v>
      </c>
      <c r="J12">
        <v>606</v>
      </c>
      <c r="K12" t="s">
        <v>67</v>
      </c>
      <c r="L12">
        <v>0</v>
      </c>
      <c r="M12">
        <v>0</v>
      </c>
      <c r="N12">
        <v>0</v>
      </c>
      <c r="O12">
        <v>0</v>
      </c>
      <c r="P12" t="s">
        <v>63</v>
      </c>
      <c r="Q12">
        <v>0</v>
      </c>
      <c r="R12">
        <v>0</v>
      </c>
      <c r="S12">
        <v>0</v>
      </c>
      <c r="T12">
        <v>0</v>
      </c>
      <c r="U12" t="e">
        <f>IF(AND(Summary!B$4=Lists!B$2,MostCitedLookup!L12&lt;&gt;0),MostCitedLookup!J12,IF(AND(Summary!B$4=Lists!B$3,MostCitedLookup!M12&lt;&gt;0),MostCitedLookup!J12,IF(AND(Summary!B$4=Lists!B$4,MostCitedLookup!N12&lt;&gt;0),MostCitedLookup!J12,IF(AND(Summary!B$4=Lists!B$5,MostCitedLookup!O12&lt;&gt;0),MostCitedLookup!J12,IF(AND(Summary!B$4=Lists!B$6,MostCitedLookup!P12&lt;&gt;0),MostCitedLookup!J12,IF(AND(Summary!B$4=Lists!B$7,MostCitedLookup!Q12&lt;&gt;0),MostCitedLookup!J12,IF(AND(Summary!B$4=Lists!B$8,MostCitedLookup!R12&lt;&gt;0),MostCitedLookup!J12,IF(AND(Summary!B$4=Lists!B$9,MostCitedLookup!S12&lt;&gt;0),MostCitedLookup!J12,IF(AND(Summary!B$4=Lists!B$10,MostCitedLookup!T12&lt;&gt;0),MostCitedLookup!J12, IF(Summary!B$4="All Publications", MostCitedLookup!J12, NA()))))))))))</f>
        <v>#N/A</v>
      </c>
    </row>
    <row r="13" spans="1:21" x14ac:dyDescent="0.35">
      <c r="A13" t="s">
        <v>91</v>
      </c>
      <c r="B13" t="s">
        <v>92</v>
      </c>
      <c r="C13">
        <v>2003</v>
      </c>
      <c r="D13" t="s">
        <v>91</v>
      </c>
      <c r="E13">
        <v>590</v>
      </c>
      <c r="F13" t="s">
        <v>93</v>
      </c>
      <c r="G13">
        <v>2003</v>
      </c>
      <c r="H13">
        <v>0</v>
      </c>
      <c r="I13">
        <v>1</v>
      </c>
      <c r="J13">
        <v>590</v>
      </c>
      <c r="K13" t="s">
        <v>94</v>
      </c>
      <c r="L13">
        <v>0</v>
      </c>
      <c r="M13">
        <v>0</v>
      </c>
      <c r="N13">
        <v>0</v>
      </c>
      <c r="O13">
        <v>0</v>
      </c>
      <c r="P13">
        <v>1</v>
      </c>
      <c r="Q13">
        <v>0</v>
      </c>
      <c r="R13">
        <v>0</v>
      </c>
      <c r="S13">
        <v>0</v>
      </c>
      <c r="T13">
        <v>0</v>
      </c>
      <c r="U13" t="e">
        <f>IF(AND(Summary!B$4=Lists!B$2,MostCitedLookup!L13&lt;&gt;0),MostCitedLookup!J13,IF(AND(Summary!B$4=Lists!B$3,MostCitedLookup!M13&lt;&gt;0),MostCitedLookup!J13,IF(AND(Summary!B$4=Lists!B$4,MostCitedLookup!N13&lt;&gt;0),MostCitedLookup!J13,IF(AND(Summary!B$4=Lists!B$5,MostCitedLookup!O13&lt;&gt;0),MostCitedLookup!J13,IF(AND(Summary!B$4=Lists!B$6,MostCitedLookup!P13&lt;&gt;0),MostCitedLookup!J13,IF(AND(Summary!B$4=Lists!B$7,MostCitedLookup!Q13&lt;&gt;0),MostCitedLookup!J13,IF(AND(Summary!B$4=Lists!B$8,MostCitedLookup!R13&lt;&gt;0),MostCitedLookup!J13,IF(AND(Summary!B$4=Lists!B$9,MostCitedLookup!S13&lt;&gt;0),MostCitedLookup!J13,IF(AND(Summary!B$4=Lists!B$10,MostCitedLookup!T13&lt;&gt;0),MostCitedLookup!J13, IF(Summary!B$4="All Publications", MostCitedLookup!J13, NA()))))))))))</f>
        <v>#N/A</v>
      </c>
    </row>
    <row r="14" spans="1:21" x14ac:dyDescent="0.35">
      <c r="A14" t="s">
        <v>95</v>
      </c>
      <c r="B14" t="s">
        <v>96</v>
      </c>
      <c r="C14">
        <v>2003</v>
      </c>
      <c r="D14" t="s">
        <v>95</v>
      </c>
      <c r="E14">
        <v>585</v>
      </c>
      <c r="F14" t="s">
        <v>97</v>
      </c>
      <c r="G14">
        <v>2003</v>
      </c>
      <c r="H14">
        <v>0</v>
      </c>
      <c r="I14">
        <v>1</v>
      </c>
      <c r="J14">
        <v>585</v>
      </c>
      <c r="K14" t="s">
        <v>53</v>
      </c>
      <c r="L14">
        <v>0</v>
      </c>
      <c r="M14">
        <v>0</v>
      </c>
      <c r="N14">
        <v>0</v>
      </c>
      <c r="O14">
        <v>0</v>
      </c>
      <c r="P14">
        <v>1</v>
      </c>
      <c r="Q14">
        <v>0</v>
      </c>
      <c r="R14">
        <v>0</v>
      </c>
      <c r="S14">
        <v>1</v>
      </c>
      <c r="T14">
        <v>0</v>
      </c>
      <c r="U14" t="e">
        <f>IF(AND(Summary!B$4=Lists!B$2,MostCitedLookup!L14&lt;&gt;0),MostCitedLookup!J14,IF(AND(Summary!B$4=Lists!B$3,MostCitedLookup!M14&lt;&gt;0),MostCitedLookup!J14,IF(AND(Summary!B$4=Lists!B$4,MostCitedLookup!N14&lt;&gt;0),MostCitedLookup!J14,IF(AND(Summary!B$4=Lists!B$5,MostCitedLookup!O14&lt;&gt;0),MostCitedLookup!J14,IF(AND(Summary!B$4=Lists!B$6,MostCitedLookup!P14&lt;&gt;0),MostCitedLookup!J14,IF(AND(Summary!B$4=Lists!B$7,MostCitedLookup!Q14&lt;&gt;0),MostCitedLookup!J14,IF(AND(Summary!B$4=Lists!B$8,MostCitedLookup!R14&lt;&gt;0),MostCitedLookup!J14,IF(AND(Summary!B$4=Lists!B$9,MostCitedLookup!S14&lt;&gt;0),MostCitedLookup!J14,IF(AND(Summary!B$4=Lists!B$10,MostCitedLookup!T14&lt;&gt;0),MostCitedLookup!J14, IF(Summary!B$4="All Publications", MostCitedLookup!J14, NA()))))))))))</f>
        <v>#N/A</v>
      </c>
    </row>
    <row r="15" spans="1:21" x14ac:dyDescent="0.35">
      <c r="A15" t="s">
        <v>98</v>
      </c>
      <c r="B15" t="s">
        <v>99</v>
      </c>
      <c r="C15">
        <v>2015</v>
      </c>
      <c r="D15" t="s">
        <v>100</v>
      </c>
      <c r="E15">
        <v>579</v>
      </c>
      <c r="F15" t="s">
        <v>101</v>
      </c>
      <c r="G15">
        <v>2015</v>
      </c>
      <c r="H15">
        <v>0.108333333</v>
      </c>
      <c r="I15">
        <v>1</v>
      </c>
      <c r="J15">
        <v>579</v>
      </c>
      <c r="K15" t="s">
        <v>58</v>
      </c>
      <c r="L15">
        <v>0</v>
      </c>
      <c r="M15">
        <v>0</v>
      </c>
      <c r="N15">
        <v>0</v>
      </c>
      <c r="O15">
        <v>0</v>
      </c>
      <c r="P15">
        <v>0</v>
      </c>
      <c r="Q15">
        <v>0</v>
      </c>
      <c r="R15">
        <v>0</v>
      </c>
      <c r="S15">
        <v>1</v>
      </c>
      <c r="T15">
        <v>0</v>
      </c>
      <c r="U15" t="e">
        <f>IF(AND(Summary!B$4=Lists!B$2,MostCitedLookup!L15&lt;&gt;0),MostCitedLookup!J15,IF(AND(Summary!B$4=Lists!B$3,MostCitedLookup!M15&lt;&gt;0),MostCitedLookup!J15,IF(AND(Summary!B$4=Lists!B$4,MostCitedLookup!N15&lt;&gt;0),MostCitedLookup!J15,IF(AND(Summary!B$4=Lists!B$5,MostCitedLookup!O15&lt;&gt;0),MostCitedLookup!J15,IF(AND(Summary!B$4=Lists!B$6,MostCitedLookup!P15&lt;&gt;0),MostCitedLookup!J15,IF(AND(Summary!B$4=Lists!B$7,MostCitedLookup!Q15&lt;&gt;0),MostCitedLookup!J15,IF(AND(Summary!B$4=Lists!B$8,MostCitedLookup!R15&lt;&gt;0),MostCitedLookup!J15,IF(AND(Summary!B$4=Lists!B$9,MostCitedLookup!S15&lt;&gt;0),MostCitedLookup!J15,IF(AND(Summary!B$4=Lists!B$10,MostCitedLookup!T15&lt;&gt;0),MostCitedLookup!J15, IF(Summary!B$4="All Publications", MostCitedLookup!J15, NA()))))))))))</f>
        <v>#N/A</v>
      </c>
    </row>
    <row r="16" spans="1:21" x14ac:dyDescent="0.35">
      <c r="A16" t="s">
        <v>100</v>
      </c>
      <c r="B16" t="s">
        <v>99</v>
      </c>
      <c r="C16">
        <v>2015</v>
      </c>
      <c r="D16" t="s">
        <v>100</v>
      </c>
      <c r="E16">
        <v>579</v>
      </c>
      <c r="F16" t="s">
        <v>101</v>
      </c>
      <c r="G16">
        <v>2015</v>
      </c>
      <c r="H16">
        <v>0</v>
      </c>
      <c r="I16">
        <v>1</v>
      </c>
      <c r="J16">
        <v>579</v>
      </c>
      <c r="K16" t="s">
        <v>58</v>
      </c>
      <c r="L16">
        <v>0</v>
      </c>
      <c r="M16">
        <v>0</v>
      </c>
      <c r="N16">
        <v>0</v>
      </c>
      <c r="O16">
        <v>0</v>
      </c>
      <c r="P16">
        <v>0</v>
      </c>
      <c r="Q16">
        <v>0</v>
      </c>
      <c r="R16">
        <v>0</v>
      </c>
      <c r="S16">
        <v>1</v>
      </c>
      <c r="T16">
        <v>0</v>
      </c>
      <c r="U16" t="e">
        <f>IF(AND(Summary!B$4=Lists!B$2,MostCitedLookup!L16&lt;&gt;0),MostCitedLookup!J16,IF(AND(Summary!B$4=Lists!B$3,MostCitedLookup!M16&lt;&gt;0),MostCitedLookup!J16,IF(AND(Summary!B$4=Lists!B$4,MostCitedLookup!N16&lt;&gt;0),MostCitedLookup!J16,IF(AND(Summary!B$4=Lists!B$5,MostCitedLookup!O16&lt;&gt;0),MostCitedLookup!J16,IF(AND(Summary!B$4=Lists!B$6,MostCitedLookup!P16&lt;&gt;0),MostCitedLookup!J16,IF(AND(Summary!B$4=Lists!B$7,MostCitedLookup!Q16&lt;&gt;0),MostCitedLookup!J16,IF(AND(Summary!B$4=Lists!B$8,MostCitedLookup!R16&lt;&gt;0),MostCitedLookup!J16,IF(AND(Summary!B$4=Lists!B$9,MostCitedLookup!S16&lt;&gt;0),MostCitedLookup!J16,IF(AND(Summary!B$4=Lists!B$10,MostCitedLookup!T16&lt;&gt;0),MostCitedLookup!J16, IF(Summary!B$4="All Publications", MostCitedLookup!J16, NA()))))))))))</f>
        <v>#N/A</v>
      </c>
    </row>
    <row r="17" spans="1:21" x14ac:dyDescent="0.35">
      <c r="A17" t="s">
        <v>102</v>
      </c>
      <c r="B17" t="s">
        <v>103</v>
      </c>
      <c r="C17">
        <v>2003</v>
      </c>
      <c r="D17" t="s">
        <v>102</v>
      </c>
      <c r="E17">
        <v>557</v>
      </c>
      <c r="F17" t="s">
        <v>104</v>
      </c>
      <c r="G17">
        <v>2003</v>
      </c>
      <c r="H17">
        <v>0</v>
      </c>
      <c r="I17">
        <v>1</v>
      </c>
      <c r="J17">
        <v>557</v>
      </c>
      <c r="K17" t="s">
        <v>53</v>
      </c>
      <c r="L17">
        <v>0</v>
      </c>
      <c r="M17">
        <v>0</v>
      </c>
      <c r="N17">
        <v>0</v>
      </c>
      <c r="O17">
        <v>0</v>
      </c>
      <c r="P17">
        <v>1</v>
      </c>
      <c r="Q17">
        <v>0</v>
      </c>
      <c r="R17">
        <v>0</v>
      </c>
      <c r="S17">
        <v>1</v>
      </c>
      <c r="T17">
        <v>0</v>
      </c>
      <c r="U17" t="e">
        <f>IF(AND(Summary!B$4=Lists!B$2,MostCitedLookup!L17&lt;&gt;0),MostCitedLookup!J17,IF(AND(Summary!B$4=Lists!B$3,MostCitedLookup!M17&lt;&gt;0),MostCitedLookup!J17,IF(AND(Summary!B$4=Lists!B$4,MostCitedLookup!N17&lt;&gt;0),MostCitedLookup!J17,IF(AND(Summary!B$4=Lists!B$5,MostCitedLookup!O17&lt;&gt;0),MostCitedLookup!J17,IF(AND(Summary!B$4=Lists!B$6,MostCitedLookup!P17&lt;&gt;0),MostCitedLookup!J17,IF(AND(Summary!B$4=Lists!B$7,MostCitedLookup!Q17&lt;&gt;0),MostCitedLookup!J17,IF(AND(Summary!B$4=Lists!B$8,MostCitedLookup!R17&lt;&gt;0),MostCitedLookup!J17,IF(AND(Summary!B$4=Lists!B$9,MostCitedLookup!S17&lt;&gt;0),MostCitedLookup!J17,IF(AND(Summary!B$4=Lists!B$10,MostCitedLookup!T17&lt;&gt;0),MostCitedLookup!J17, IF(Summary!B$4="All Publications", MostCitedLookup!J17, NA()))))))))))</f>
        <v>#N/A</v>
      </c>
    </row>
    <row r="18" spans="1:21" x14ac:dyDescent="0.35">
      <c r="A18" t="s">
        <v>105</v>
      </c>
      <c r="B18" t="s">
        <v>106</v>
      </c>
      <c r="C18">
        <v>2003</v>
      </c>
      <c r="D18" t="s">
        <v>105</v>
      </c>
      <c r="E18">
        <v>548</v>
      </c>
      <c r="F18" t="s">
        <v>107</v>
      </c>
      <c r="G18">
        <v>2003</v>
      </c>
      <c r="H18">
        <v>0</v>
      </c>
      <c r="I18">
        <v>1</v>
      </c>
      <c r="J18">
        <v>548</v>
      </c>
      <c r="K18" t="s">
        <v>53</v>
      </c>
      <c r="L18">
        <v>0</v>
      </c>
      <c r="M18">
        <v>0</v>
      </c>
      <c r="N18">
        <v>0</v>
      </c>
      <c r="O18">
        <v>0</v>
      </c>
      <c r="P18">
        <v>1</v>
      </c>
      <c r="Q18">
        <v>0</v>
      </c>
      <c r="R18">
        <v>0</v>
      </c>
      <c r="S18">
        <v>1</v>
      </c>
      <c r="T18">
        <v>0</v>
      </c>
      <c r="U18" t="e">
        <f>IF(AND(Summary!B$4=Lists!B$2,MostCitedLookup!L18&lt;&gt;0),MostCitedLookup!J18,IF(AND(Summary!B$4=Lists!B$3,MostCitedLookup!M18&lt;&gt;0),MostCitedLookup!J18,IF(AND(Summary!B$4=Lists!B$4,MostCitedLookup!N18&lt;&gt;0),MostCitedLookup!J18,IF(AND(Summary!B$4=Lists!B$5,MostCitedLookup!O18&lt;&gt;0),MostCitedLookup!J18,IF(AND(Summary!B$4=Lists!B$6,MostCitedLookup!P18&lt;&gt;0),MostCitedLookup!J18,IF(AND(Summary!B$4=Lists!B$7,MostCitedLookup!Q18&lt;&gt;0),MostCitedLookup!J18,IF(AND(Summary!B$4=Lists!B$8,MostCitedLookup!R18&lt;&gt;0),MostCitedLookup!J18,IF(AND(Summary!B$4=Lists!B$9,MostCitedLookup!S18&lt;&gt;0),MostCitedLookup!J18,IF(AND(Summary!B$4=Lists!B$10,MostCitedLookup!T18&lt;&gt;0),MostCitedLookup!J18, IF(Summary!B$4="All Publications", MostCitedLookup!J18, NA()))))))))))</f>
        <v>#N/A</v>
      </c>
    </row>
    <row r="19" spans="1:21" x14ac:dyDescent="0.35">
      <c r="A19" t="s">
        <v>108</v>
      </c>
      <c r="B19" t="s">
        <v>109</v>
      </c>
      <c r="C19">
        <v>2009</v>
      </c>
      <c r="D19" t="s">
        <v>108</v>
      </c>
      <c r="E19">
        <v>535</v>
      </c>
      <c r="F19" t="s">
        <v>110</v>
      </c>
      <c r="G19">
        <v>2009</v>
      </c>
      <c r="H19">
        <v>0</v>
      </c>
      <c r="I19">
        <v>1</v>
      </c>
      <c r="J19">
        <v>535</v>
      </c>
      <c r="K19" t="s">
        <v>111</v>
      </c>
      <c r="L19" t="s">
        <v>54</v>
      </c>
      <c r="M19" t="s">
        <v>54</v>
      </c>
      <c r="N19">
        <v>0</v>
      </c>
      <c r="O19">
        <v>0</v>
      </c>
      <c r="P19">
        <v>0</v>
      </c>
      <c r="Q19">
        <v>0</v>
      </c>
      <c r="R19">
        <v>0</v>
      </c>
      <c r="S19">
        <v>1</v>
      </c>
      <c r="T19">
        <v>0</v>
      </c>
      <c r="U19" t="e">
        <f>IF(AND(Summary!B$4=Lists!B$2,MostCitedLookup!L19&lt;&gt;0),MostCitedLookup!J19,IF(AND(Summary!B$4=Lists!B$3,MostCitedLookup!M19&lt;&gt;0),MostCitedLookup!J19,IF(AND(Summary!B$4=Lists!B$4,MostCitedLookup!N19&lt;&gt;0),MostCitedLookup!J19,IF(AND(Summary!B$4=Lists!B$5,MostCitedLookup!O19&lt;&gt;0),MostCitedLookup!J19,IF(AND(Summary!B$4=Lists!B$6,MostCitedLookup!P19&lt;&gt;0),MostCitedLookup!J19,IF(AND(Summary!B$4=Lists!B$7,MostCitedLookup!Q19&lt;&gt;0),MostCitedLookup!J19,IF(AND(Summary!B$4=Lists!B$8,MostCitedLookup!R19&lt;&gt;0),MostCitedLookup!J19,IF(AND(Summary!B$4=Lists!B$9,MostCitedLookup!S19&lt;&gt;0),MostCitedLookup!J19,IF(AND(Summary!B$4=Lists!B$10,MostCitedLookup!T19&lt;&gt;0),MostCitedLookup!J19, IF(Summary!B$4="All Publications", MostCitedLookup!J19, NA()))))))))))</f>
        <v>#N/A</v>
      </c>
    </row>
    <row r="20" spans="1:21" x14ac:dyDescent="0.35">
      <c r="A20" t="s">
        <v>112</v>
      </c>
      <c r="B20" t="s">
        <v>113</v>
      </c>
      <c r="C20">
        <v>1999</v>
      </c>
      <c r="D20" t="s">
        <v>112</v>
      </c>
      <c r="E20">
        <v>529</v>
      </c>
      <c r="F20" t="s">
        <v>114</v>
      </c>
      <c r="G20">
        <v>1999</v>
      </c>
      <c r="H20">
        <v>0</v>
      </c>
      <c r="I20">
        <v>1</v>
      </c>
      <c r="J20">
        <v>529</v>
      </c>
      <c r="K20" t="s">
        <v>115</v>
      </c>
      <c r="L20">
        <v>0</v>
      </c>
      <c r="M20">
        <v>0</v>
      </c>
      <c r="N20">
        <v>0</v>
      </c>
      <c r="O20" t="s">
        <v>63</v>
      </c>
      <c r="P20">
        <v>0</v>
      </c>
      <c r="Q20">
        <v>0</v>
      </c>
      <c r="R20">
        <v>0</v>
      </c>
      <c r="S20">
        <v>1</v>
      </c>
      <c r="T20">
        <v>0</v>
      </c>
      <c r="U20" t="e">
        <f>IF(AND(Summary!B$4=Lists!B$2,MostCitedLookup!L20&lt;&gt;0),MostCitedLookup!J20,IF(AND(Summary!B$4=Lists!B$3,MostCitedLookup!M20&lt;&gt;0),MostCitedLookup!J20,IF(AND(Summary!B$4=Lists!B$4,MostCitedLookup!N20&lt;&gt;0),MostCitedLookup!J20,IF(AND(Summary!B$4=Lists!B$5,MostCitedLookup!O20&lt;&gt;0),MostCitedLookup!J20,IF(AND(Summary!B$4=Lists!B$6,MostCitedLookup!P20&lt;&gt;0),MostCitedLookup!J20,IF(AND(Summary!B$4=Lists!B$7,MostCitedLookup!Q20&lt;&gt;0),MostCitedLookup!J20,IF(AND(Summary!B$4=Lists!B$8,MostCitedLookup!R20&lt;&gt;0),MostCitedLookup!J20,IF(AND(Summary!B$4=Lists!B$9,MostCitedLookup!S20&lt;&gt;0),MostCitedLookup!J20,IF(AND(Summary!B$4=Lists!B$10,MostCitedLookup!T20&lt;&gt;0),MostCitedLookup!J20, IF(Summary!B$4="All Publications", MostCitedLookup!J20, NA()))))))))))</f>
        <v>#N/A</v>
      </c>
    </row>
    <row r="21" spans="1:21" x14ac:dyDescent="0.35">
      <c r="A21" t="s">
        <v>116</v>
      </c>
      <c r="B21" t="s">
        <v>117</v>
      </c>
      <c r="C21">
        <v>2000</v>
      </c>
      <c r="D21" t="s">
        <v>118</v>
      </c>
      <c r="E21">
        <v>508</v>
      </c>
      <c r="F21" t="s">
        <v>119</v>
      </c>
      <c r="G21">
        <v>2000</v>
      </c>
      <c r="H21">
        <v>5.8896658999999997E-2</v>
      </c>
      <c r="I21">
        <v>1</v>
      </c>
      <c r="J21">
        <v>508</v>
      </c>
      <c r="K21" t="s">
        <v>58</v>
      </c>
      <c r="L21">
        <v>0</v>
      </c>
      <c r="M21">
        <v>0</v>
      </c>
      <c r="N21">
        <v>0</v>
      </c>
      <c r="O21">
        <v>0</v>
      </c>
      <c r="P21">
        <v>0</v>
      </c>
      <c r="Q21">
        <v>0</v>
      </c>
      <c r="R21">
        <v>0</v>
      </c>
      <c r="S21">
        <v>1</v>
      </c>
      <c r="T21">
        <v>0</v>
      </c>
      <c r="U21" t="e">
        <f>IF(AND(Summary!B$4=Lists!B$2,MostCitedLookup!L21&lt;&gt;0),MostCitedLookup!J21,IF(AND(Summary!B$4=Lists!B$3,MostCitedLookup!M21&lt;&gt;0),MostCitedLookup!J21,IF(AND(Summary!B$4=Lists!B$4,MostCitedLookup!N21&lt;&gt;0),MostCitedLookup!J21,IF(AND(Summary!B$4=Lists!B$5,MostCitedLookup!O21&lt;&gt;0),MostCitedLookup!J21,IF(AND(Summary!B$4=Lists!B$6,MostCitedLookup!P21&lt;&gt;0),MostCitedLookup!J21,IF(AND(Summary!B$4=Lists!B$7,MostCitedLookup!Q21&lt;&gt;0),MostCitedLookup!J21,IF(AND(Summary!B$4=Lists!B$8,MostCitedLookup!R21&lt;&gt;0),MostCitedLookup!J21,IF(AND(Summary!B$4=Lists!B$9,MostCitedLookup!S21&lt;&gt;0),MostCitedLookup!J21,IF(AND(Summary!B$4=Lists!B$10,MostCitedLookup!T21&lt;&gt;0),MostCitedLookup!J21, IF(Summary!B$4="All Publications", MostCitedLookup!J21, NA()))))))))))</f>
        <v>#N/A</v>
      </c>
    </row>
    <row r="22" spans="1:21" x14ac:dyDescent="0.35">
      <c r="A22" t="s">
        <v>120</v>
      </c>
      <c r="B22" t="s">
        <v>121</v>
      </c>
      <c r="C22">
        <v>1999</v>
      </c>
      <c r="D22" t="s">
        <v>122</v>
      </c>
      <c r="E22">
        <v>466</v>
      </c>
      <c r="F22" t="s">
        <v>123</v>
      </c>
      <c r="G22">
        <v>1999</v>
      </c>
      <c r="H22">
        <v>1.2552743E-2</v>
      </c>
      <c r="I22">
        <v>1</v>
      </c>
      <c r="J22">
        <v>466</v>
      </c>
      <c r="K22" t="s">
        <v>58</v>
      </c>
      <c r="L22">
        <v>0</v>
      </c>
      <c r="M22">
        <v>0</v>
      </c>
      <c r="N22">
        <v>0</v>
      </c>
      <c r="O22">
        <v>0</v>
      </c>
      <c r="P22">
        <v>0</v>
      </c>
      <c r="Q22">
        <v>0</v>
      </c>
      <c r="R22">
        <v>0</v>
      </c>
      <c r="S22">
        <v>1</v>
      </c>
      <c r="T22">
        <v>0</v>
      </c>
      <c r="U22" t="e">
        <f>IF(AND(Summary!B$4=Lists!B$2,MostCitedLookup!L22&lt;&gt;0),MostCitedLookup!J22,IF(AND(Summary!B$4=Lists!B$3,MostCitedLookup!M22&lt;&gt;0),MostCitedLookup!J22,IF(AND(Summary!B$4=Lists!B$4,MostCitedLookup!N22&lt;&gt;0),MostCitedLookup!J22,IF(AND(Summary!B$4=Lists!B$5,MostCitedLookup!O22&lt;&gt;0),MostCitedLookup!J22,IF(AND(Summary!B$4=Lists!B$6,MostCitedLookup!P22&lt;&gt;0),MostCitedLookup!J22,IF(AND(Summary!B$4=Lists!B$7,MostCitedLookup!Q22&lt;&gt;0),MostCitedLookup!J22,IF(AND(Summary!B$4=Lists!B$8,MostCitedLookup!R22&lt;&gt;0),MostCitedLookup!J22,IF(AND(Summary!B$4=Lists!B$9,MostCitedLookup!S22&lt;&gt;0),MostCitedLookup!J22,IF(AND(Summary!B$4=Lists!B$10,MostCitedLookup!T22&lt;&gt;0),MostCitedLookup!J22, IF(Summary!B$4="All Publications", MostCitedLookup!J22, NA()))))))))))</f>
        <v>#N/A</v>
      </c>
    </row>
    <row r="23" spans="1:21" x14ac:dyDescent="0.35">
      <c r="A23" t="s">
        <v>124</v>
      </c>
      <c r="B23" t="s">
        <v>125</v>
      </c>
      <c r="C23">
        <v>2008</v>
      </c>
      <c r="D23" t="s">
        <v>126</v>
      </c>
      <c r="E23">
        <v>459</v>
      </c>
      <c r="F23" t="s">
        <v>127</v>
      </c>
      <c r="G23">
        <v>2008</v>
      </c>
      <c r="H23">
        <v>8.5103785000000001E-2</v>
      </c>
      <c r="I23">
        <v>1</v>
      </c>
      <c r="J23">
        <v>459</v>
      </c>
      <c r="K23" t="s">
        <v>58</v>
      </c>
      <c r="L23">
        <v>0</v>
      </c>
      <c r="M23">
        <v>0</v>
      </c>
      <c r="N23">
        <v>0</v>
      </c>
      <c r="O23">
        <v>0</v>
      </c>
      <c r="P23">
        <v>0</v>
      </c>
      <c r="Q23">
        <v>0</v>
      </c>
      <c r="R23">
        <v>0</v>
      </c>
      <c r="S23">
        <v>1</v>
      </c>
      <c r="T23">
        <v>0</v>
      </c>
      <c r="U23" t="e">
        <f>IF(AND(Summary!B$4=Lists!B$2,MostCitedLookup!L23&lt;&gt;0),MostCitedLookup!J23,IF(AND(Summary!B$4=Lists!B$3,MostCitedLookup!M23&lt;&gt;0),MostCitedLookup!J23,IF(AND(Summary!B$4=Lists!B$4,MostCitedLookup!N23&lt;&gt;0),MostCitedLookup!J23,IF(AND(Summary!B$4=Lists!B$5,MostCitedLookup!O23&lt;&gt;0),MostCitedLookup!J23,IF(AND(Summary!B$4=Lists!B$6,MostCitedLookup!P23&lt;&gt;0),MostCitedLookup!J23,IF(AND(Summary!B$4=Lists!B$7,MostCitedLookup!Q23&lt;&gt;0),MostCitedLookup!J23,IF(AND(Summary!B$4=Lists!B$8,MostCitedLookup!R23&lt;&gt;0),MostCitedLookup!J23,IF(AND(Summary!B$4=Lists!B$9,MostCitedLookup!S23&lt;&gt;0),MostCitedLookup!J23,IF(AND(Summary!B$4=Lists!B$10,MostCitedLookup!T23&lt;&gt;0),MostCitedLookup!J23, IF(Summary!B$4="All Publications", MostCitedLookup!J23, NA()))))))))))</f>
        <v>#N/A</v>
      </c>
    </row>
    <row r="24" spans="1:21" x14ac:dyDescent="0.35">
      <c r="A24" t="s">
        <v>128</v>
      </c>
      <c r="B24" t="s">
        <v>129</v>
      </c>
      <c r="C24">
        <v>2006</v>
      </c>
      <c r="D24" t="s">
        <v>130</v>
      </c>
      <c r="E24">
        <v>456</v>
      </c>
      <c r="F24" t="s">
        <v>131</v>
      </c>
      <c r="G24">
        <v>2006</v>
      </c>
      <c r="H24">
        <v>1.4151576000000001E-2</v>
      </c>
      <c r="I24">
        <v>1</v>
      </c>
      <c r="J24">
        <v>456</v>
      </c>
      <c r="K24" t="s">
        <v>58</v>
      </c>
      <c r="L24">
        <v>0</v>
      </c>
      <c r="M24">
        <v>0</v>
      </c>
      <c r="N24">
        <v>0</v>
      </c>
      <c r="O24">
        <v>0</v>
      </c>
      <c r="P24">
        <v>0</v>
      </c>
      <c r="Q24">
        <v>0</v>
      </c>
      <c r="R24">
        <v>0</v>
      </c>
      <c r="S24">
        <v>1</v>
      </c>
      <c r="T24">
        <v>0</v>
      </c>
      <c r="U24" t="e">
        <f>IF(AND(Summary!B$4=Lists!B$2,MostCitedLookup!L24&lt;&gt;0),MostCitedLookup!J24,IF(AND(Summary!B$4=Lists!B$3,MostCitedLookup!M24&lt;&gt;0),MostCitedLookup!J24,IF(AND(Summary!B$4=Lists!B$4,MostCitedLookup!N24&lt;&gt;0),MostCitedLookup!J24,IF(AND(Summary!B$4=Lists!B$5,MostCitedLookup!O24&lt;&gt;0),MostCitedLookup!J24,IF(AND(Summary!B$4=Lists!B$6,MostCitedLookup!P24&lt;&gt;0),MostCitedLookup!J24,IF(AND(Summary!B$4=Lists!B$7,MostCitedLookup!Q24&lt;&gt;0),MostCitedLookup!J24,IF(AND(Summary!B$4=Lists!B$8,MostCitedLookup!R24&lt;&gt;0),MostCitedLookup!J24,IF(AND(Summary!B$4=Lists!B$9,MostCitedLookup!S24&lt;&gt;0),MostCitedLookup!J24,IF(AND(Summary!B$4=Lists!B$10,MostCitedLookup!T24&lt;&gt;0),MostCitedLookup!J24, IF(Summary!B$4="All Publications", MostCitedLookup!J24, NA()))))))))))</f>
        <v>#N/A</v>
      </c>
    </row>
    <row r="25" spans="1:21" x14ac:dyDescent="0.35">
      <c r="A25" t="s">
        <v>132</v>
      </c>
      <c r="B25" t="s">
        <v>133</v>
      </c>
      <c r="C25">
        <v>2006</v>
      </c>
      <c r="D25" t="s">
        <v>130</v>
      </c>
      <c r="E25">
        <v>456</v>
      </c>
      <c r="F25" t="s">
        <v>131</v>
      </c>
      <c r="G25">
        <v>2006</v>
      </c>
      <c r="H25">
        <v>4.694836E-3</v>
      </c>
      <c r="I25">
        <v>1</v>
      </c>
      <c r="J25">
        <v>456</v>
      </c>
      <c r="K25" t="s">
        <v>58</v>
      </c>
      <c r="L25">
        <v>0</v>
      </c>
      <c r="M25">
        <v>0</v>
      </c>
      <c r="N25">
        <v>0</v>
      </c>
      <c r="O25">
        <v>0</v>
      </c>
      <c r="P25">
        <v>0</v>
      </c>
      <c r="Q25">
        <v>0</v>
      </c>
      <c r="R25">
        <v>0</v>
      </c>
      <c r="S25">
        <v>1</v>
      </c>
      <c r="T25">
        <v>0</v>
      </c>
      <c r="U25" t="e">
        <f>IF(AND(Summary!B$4=Lists!B$2,MostCitedLookup!L25&lt;&gt;0),MostCitedLookup!J25,IF(AND(Summary!B$4=Lists!B$3,MostCitedLookup!M25&lt;&gt;0),MostCitedLookup!J25,IF(AND(Summary!B$4=Lists!B$4,MostCitedLookup!N25&lt;&gt;0),MostCitedLookup!J25,IF(AND(Summary!B$4=Lists!B$5,MostCitedLookup!O25&lt;&gt;0),MostCitedLookup!J25,IF(AND(Summary!B$4=Lists!B$6,MostCitedLookup!P25&lt;&gt;0),MostCitedLookup!J25,IF(AND(Summary!B$4=Lists!B$7,MostCitedLookup!Q25&lt;&gt;0),MostCitedLookup!J25,IF(AND(Summary!B$4=Lists!B$8,MostCitedLookup!R25&lt;&gt;0),MostCitedLookup!J25,IF(AND(Summary!B$4=Lists!B$9,MostCitedLookup!S25&lt;&gt;0),MostCitedLookup!J25,IF(AND(Summary!B$4=Lists!B$10,MostCitedLookup!T25&lt;&gt;0),MostCitedLookup!J25, IF(Summary!B$4="All Publications", MostCitedLookup!J25, NA()))))))))))</f>
        <v>#N/A</v>
      </c>
    </row>
    <row r="26" spans="1:21" x14ac:dyDescent="0.35">
      <c r="A26" t="s">
        <v>134</v>
      </c>
      <c r="B26" t="s">
        <v>135</v>
      </c>
      <c r="C26">
        <v>2012</v>
      </c>
      <c r="D26" t="s">
        <v>136</v>
      </c>
      <c r="E26">
        <v>451</v>
      </c>
      <c r="F26" t="s">
        <v>137</v>
      </c>
      <c r="G26">
        <v>2012</v>
      </c>
      <c r="H26">
        <v>5.8672175E-2</v>
      </c>
      <c r="I26">
        <v>1</v>
      </c>
      <c r="J26">
        <v>451</v>
      </c>
      <c r="K26" t="s">
        <v>78</v>
      </c>
      <c r="L26">
        <v>0</v>
      </c>
      <c r="M26">
        <v>0</v>
      </c>
      <c r="N26" t="s">
        <v>59</v>
      </c>
      <c r="O26">
        <v>0</v>
      </c>
      <c r="P26">
        <v>0</v>
      </c>
      <c r="Q26">
        <v>0</v>
      </c>
      <c r="R26">
        <v>0</v>
      </c>
      <c r="S26">
        <v>1</v>
      </c>
      <c r="T26">
        <v>0</v>
      </c>
      <c r="U26">
        <f>IF(AND(Summary!B$4=Lists!B$2,MostCitedLookup!L26&lt;&gt;0),MostCitedLookup!J26,IF(AND(Summary!B$4=Lists!B$3,MostCitedLookup!M26&lt;&gt;0),MostCitedLookup!J26,IF(AND(Summary!B$4=Lists!B$4,MostCitedLookup!N26&lt;&gt;0),MostCitedLookup!J26,IF(AND(Summary!B$4=Lists!B$5,MostCitedLookup!O26&lt;&gt;0),MostCitedLookup!J26,IF(AND(Summary!B$4=Lists!B$6,MostCitedLookup!P26&lt;&gt;0),MostCitedLookup!J26,IF(AND(Summary!B$4=Lists!B$7,MostCitedLookup!Q26&lt;&gt;0),MostCitedLookup!J26,IF(AND(Summary!B$4=Lists!B$8,MostCitedLookup!R26&lt;&gt;0),MostCitedLookup!J26,IF(AND(Summary!B$4=Lists!B$9,MostCitedLookup!S26&lt;&gt;0),MostCitedLookup!J26,IF(AND(Summary!B$4=Lists!B$10,MostCitedLookup!T26&lt;&gt;0),MostCitedLookup!J26, IF(Summary!B$4="All Publications", MostCitedLookup!J26, NA()))))))))))</f>
        <v>451</v>
      </c>
    </row>
    <row r="27" spans="1:21" x14ac:dyDescent="0.35">
      <c r="A27" t="s">
        <v>138</v>
      </c>
      <c r="B27" t="s">
        <v>139</v>
      </c>
      <c r="C27">
        <v>1994</v>
      </c>
      <c r="D27" t="s">
        <v>138</v>
      </c>
      <c r="E27">
        <v>407</v>
      </c>
      <c r="F27" t="s">
        <v>140</v>
      </c>
      <c r="G27">
        <v>1994</v>
      </c>
      <c r="H27">
        <v>0</v>
      </c>
      <c r="I27">
        <v>1</v>
      </c>
      <c r="J27">
        <v>407</v>
      </c>
      <c r="K27" t="s">
        <v>58</v>
      </c>
      <c r="L27">
        <v>0</v>
      </c>
      <c r="M27">
        <v>0</v>
      </c>
      <c r="N27">
        <v>0</v>
      </c>
      <c r="O27">
        <v>0</v>
      </c>
      <c r="P27">
        <v>0</v>
      </c>
      <c r="Q27">
        <v>0</v>
      </c>
      <c r="R27">
        <v>0</v>
      </c>
      <c r="S27">
        <v>1</v>
      </c>
      <c r="T27">
        <v>0</v>
      </c>
      <c r="U27" t="e">
        <f>IF(AND(Summary!B$4=Lists!B$2,MostCitedLookup!L27&lt;&gt;0),MostCitedLookup!J27,IF(AND(Summary!B$4=Lists!B$3,MostCitedLookup!M27&lt;&gt;0),MostCitedLookup!J27,IF(AND(Summary!B$4=Lists!B$4,MostCitedLookup!N27&lt;&gt;0),MostCitedLookup!J27,IF(AND(Summary!B$4=Lists!B$5,MostCitedLookup!O27&lt;&gt;0),MostCitedLookup!J27,IF(AND(Summary!B$4=Lists!B$6,MostCitedLookup!P27&lt;&gt;0),MostCitedLookup!J27,IF(AND(Summary!B$4=Lists!B$7,MostCitedLookup!Q27&lt;&gt;0),MostCitedLookup!J27,IF(AND(Summary!B$4=Lists!B$8,MostCitedLookup!R27&lt;&gt;0),MostCitedLookup!J27,IF(AND(Summary!B$4=Lists!B$9,MostCitedLookup!S27&lt;&gt;0),MostCitedLookup!J27,IF(AND(Summary!B$4=Lists!B$10,MostCitedLookup!T27&lt;&gt;0),MostCitedLookup!J27, IF(Summary!B$4="All Publications", MostCitedLookup!J27, NA()))))))))))</f>
        <v>#N/A</v>
      </c>
    </row>
    <row r="28" spans="1:21" x14ac:dyDescent="0.35">
      <c r="A28" t="s">
        <v>141</v>
      </c>
      <c r="B28" t="s">
        <v>142</v>
      </c>
      <c r="C28">
        <v>2009</v>
      </c>
      <c r="D28" t="s">
        <v>143</v>
      </c>
      <c r="E28">
        <v>399</v>
      </c>
      <c r="F28" t="s">
        <v>144</v>
      </c>
      <c r="G28">
        <v>2009</v>
      </c>
      <c r="H28">
        <v>8.1300810000000008E-3</v>
      </c>
      <c r="I28">
        <v>1</v>
      </c>
      <c r="J28">
        <v>399</v>
      </c>
      <c r="K28" t="s">
        <v>145</v>
      </c>
      <c r="L28">
        <v>0</v>
      </c>
      <c r="M28">
        <v>0</v>
      </c>
      <c r="N28" t="s">
        <v>63</v>
      </c>
      <c r="O28">
        <v>0</v>
      </c>
      <c r="P28">
        <v>1</v>
      </c>
      <c r="Q28">
        <v>0</v>
      </c>
      <c r="R28">
        <v>0</v>
      </c>
      <c r="S28">
        <v>0</v>
      </c>
      <c r="T28">
        <v>0</v>
      </c>
      <c r="U28">
        <f>IF(AND(Summary!B$4=Lists!B$2,MostCitedLookup!L28&lt;&gt;0),MostCitedLookup!J28,IF(AND(Summary!B$4=Lists!B$3,MostCitedLookup!M28&lt;&gt;0),MostCitedLookup!J28,IF(AND(Summary!B$4=Lists!B$4,MostCitedLookup!N28&lt;&gt;0),MostCitedLookup!J28,IF(AND(Summary!B$4=Lists!B$5,MostCitedLookup!O28&lt;&gt;0),MostCitedLookup!J28,IF(AND(Summary!B$4=Lists!B$6,MostCitedLookup!P28&lt;&gt;0),MostCitedLookup!J28,IF(AND(Summary!B$4=Lists!B$7,MostCitedLookup!Q28&lt;&gt;0),MostCitedLookup!J28,IF(AND(Summary!B$4=Lists!B$8,MostCitedLookup!R28&lt;&gt;0),MostCitedLookup!J28,IF(AND(Summary!B$4=Lists!B$9,MostCitedLookup!S28&lt;&gt;0),MostCitedLookup!J28,IF(AND(Summary!B$4=Lists!B$10,MostCitedLookup!T28&lt;&gt;0),MostCitedLookup!J28, IF(Summary!B$4="All Publications", MostCitedLookup!J28, NA()))))))))))</f>
        <v>399</v>
      </c>
    </row>
    <row r="29" spans="1:21" x14ac:dyDescent="0.35">
      <c r="A29" t="s">
        <v>146</v>
      </c>
      <c r="B29" t="s">
        <v>147</v>
      </c>
      <c r="C29">
        <v>2009</v>
      </c>
      <c r="D29" t="s">
        <v>148</v>
      </c>
      <c r="E29">
        <v>384</v>
      </c>
      <c r="F29" t="s">
        <v>149</v>
      </c>
      <c r="G29">
        <v>2009</v>
      </c>
      <c r="H29">
        <v>7.2375519999999999E-2</v>
      </c>
      <c r="I29">
        <v>1</v>
      </c>
      <c r="J29">
        <v>384</v>
      </c>
      <c r="K29" t="s">
        <v>67</v>
      </c>
      <c r="L29">
        <v>0</v>
      </c>
      <c r="M29">
        <v>0</v>
      </c>
      <c r="N29">
        <v>0</v>
      </c>
      <c r="O29">
        <v>0</v>
      </c>
      <c r="P29">
        <v>1</v>
      </c>
      <c r="Q29">
        <v>0</v>
      </c>
      <c r="R29">
        <v>0</v>
      </c>
      <c r="S29">
        <v>0</v>
      </c>
      <c r="T29">
        <v>0</v>
      </c>
      <c r="U29" t="e">
        <f>IF(AND(Summary!B$4=Lists!B$2,MostCitedLookup!L29&lt;&gt;0),MostCitedLookup!J29,IF(AND(Summary!B$4=Lists!B$3,MostCitedLookup!M29&lt;&gt;0),MostCitedLookup!J29,IF(AND(Summary!B$4=Lists!B$4,MostCitedLookup!N29&lt;&gt;0),MostCitedLookup!J29,IF(AND(Summary!B$4=Lists!B$5,MostCitedLookup!O29&lt;&gt;0),MostCitedLookup!J29,IF(AND(Summary!B$4=Lists!B$6,MostCitedLookup!P29&lt;&gt;0),MostCitedLookup!J29,IF(AND(Summary!B$4=Lists!B$7,MostCitedLookup!Q29&lt;&gt;0),MostCitedLookup!J29,IF(AND(Summary!B$4=Lists!B$8,MostCitedLookup!R29&lt;&gt;0),MostCitedLookup!J29,IF(AND(Summary!B$4=Lists!B$9,MostCitedLookup!S29&lt;&gt;0),MostCitedLookup!J29,IF(AND(Summary!B$4=Lists!B$10,MostCitedLookup!T29&lt;&gt;0),MostCitedLookup!J29, IF(Summary!B$4="All Publications", MostCitedLookup!J29, NA()))))))))))</f>
        <v>#N/A</v>
      </c>
    </row>
    <row r="30" spans="1:21" x14ac:dyDescent="0.35">
      <c r="A30" t="s">
        <v>150</v>
      </c>
      <c r="B30" t="s">
        <v>151</v>
      </c>
      <c r="C30">
        <v>2002</v>
      </c>
      <c r="D30" t="s">
        <v>152</v>
      </c>
      <c r="E30">
        <v>381</v>
      </c>
      <c r="F30" t="s">
        <v>153</v>
      </c>
      <c r="G30">
        <v>2002</v>
      </c>
      <c r="H30">
        <v>6.5528182000000004E-2</v>
      </c>
      <c r="I30">
        <v>1</v>
      </c>
      <c r="J30">
        <v>381</v>
      </c>
      <c r="K30" t="s">
        <v>78</v>
      </c>
      <c r="L30">
        <v>0</v>
      </c>
      <c r="M30">
        <v>0</v>
      </c>
      <c r="N30">
        <v>1</v>
      </c>
      <c r="O30">
        <v>0</v>
      </c>
      <c r="P30">
        <v>0</v>
      </c>
      <c r="Q30">
        <v>0</v>
      </c>
      <c r="R30">
        <v>0</v>
      </c>
      <c r="S30">
        <v>1</v>
      </c>
      <c r="T30">
        <v>0</v>
      </c>
      <c r="U30">
        <f>IF(AND(Summary!B$4=Lists!B$2,MostCitedLookup!L30&lt;&gt;0),MostCitedLookup!J30,IF(AND(Summary!B$4=Lists!B$3,MostCitedLookup!M30&lt;&gt;0),MostCitedLookup!J30,IF(AND(Summary!B$4=Lists!B$4,MostCitedLookup!N30&lt;&gt;0),MostCitedLookup!J30,IF(AND(Summary!B$4=Lists!B$5,MostCitedLookup!O30&lt;&gt;0),MostCitedLookup!J30,IF(AND(Summary!B$4=Lists!B$6,MostCitedLookup!P30&lt;&gt;0),MostCitedLookup!J30,IF(AND(Summary!B$4=Lists!B$7,MostCitedLookup!Q30&lt;&gt;0),MostCitedLookup!J30,IF(AND(Summary!B$4=Lists!B$8,MostCitedLookup!R30&lt;&gt;0),MostCitedLookup!J30,IF(AND(Summary!B$4=Lists!B$9,MostCitedLookup!S30&lt;&gt;0),MostCitedLookup!J30,IF(AND(Summary!B$4=Lists!B$10,MostCitedLookup!T30&lt;&gt;0),MostCitedLookup!J30, IF(Summary!B$4="All Publications", MostCitedLookup!J30, NA()))))))))))</f>
        <v>381</v>
      </c>
    </row>
    <row r="31" spans="1:21" x14ac:dyDescent="0.35">
      <c r="A31" t="s">
        <v>154</v>
      </c>
      <c r="B31" t="s">
        <v>155</v>
      </c>
      <c r="C31">
        <v>1994</v>
      </c>
      <c r="D31" t="s">
        <v>154</v>
      </c>
      <c r="E31">
        <v>380</v>
      </c>
      <c r="F31" t="s">
        <v>156</v>
      </c>
      <c r="G31">
        <v>1994</v>
      </c>
      <c r="H31">
        <v>0</v>
      </c>
      <c r="I31">
        <v>1</v>
      </c>
      <c r="J31">
        <v>380</v>
      </c>
      <c r="K31" t="s">
        <v>58</v>
      </c>
      <c r="L31">
        <v>0</v>
      </c>
      <c r="M31">
        <v>0</v>
      </c>
      <c r="N31">
        <v>0</v>
      </c>
      <c r="O31">
        <v>0</v>
      </c>
      <c r="P31">
        <v>0</v>
      </c>
      <c r="Q31">
        <v>0</v>
      </c>
      <c r="R31">
        <v>0</v>
      </c>
      <c r="S31">
        <v>1</v>
      </c>
      <c r="T31">
        <v>0</v>
      </c>
      <c r="U31" t="e">
        <f>IF(AND(Summary!B$4=Lists!B$2,MostCitedLookup!L31&lt;&gt;0),MostCitedLookup!J31,IF(AND(Summary!B$4=Lists!B$3,MostCitedLookup!M31&lt;&gt;0),MostCitedLookup!J31,IF(AND(Summary!B$4=Lists!B$4,MostCitedLookup!N31&lt;&gt;0),MostCitedLookup!J31,IF(AND(Summary!B$4=Lists!B$5,MostCitedLookup!O31&lt;&gt;0),MostCitedLookup!J31,IF(AND(Summary!B$4=Lists!B$6,MostCitedLookup!P31&lt;&gt;0),MostCitedLookup!J31,IF(AND(Summary!B$4=Lists!B$7,MostCitedLookup!Q31&lt;&gt;0),MostCitedLookup!J31,IF(AND(Summary!B$4=Lists!B$8,MostCitedLookup!R31&lt;&gt;0),MostCitedLookup!J31,IF(AND(Summary!B$4=Lists!B$9,MostCitedLookup!S31&lt;&gt;0),MostCitedLookup!J31,IF(AND(Summary!B$4=Lists!B$10,MostCitedLookup!T31&lt;&gt;0),MostCitedLookup!J31, IF(Summary!B$4="All Publications", MostCitedLookup!J31, NA()))))))))))</f>
        <v>#N/A</v>
      </c>
    </row>
    <row r="32" spans="1:21" x14ac:dyDescent="0.35">
      <c r="A32" t="s">
        <v>157</v>
      </c>
      <c r="B32" t="s">
        <v>158</v>
      </c>
      <c r="C32">
        <v>2001</v>
      </c>
      <c r="D32" t="s">
        <v>157</v>
      </c>
      <c r="E32">
        <v>374</v>
      </c>
      <c r="F32" t="s">
        <v>159</v>
      </c>
      <c r="G32">
        <v>2001</v>
      </c>
      <c r="H32">
        <v>0</v>
      </c>
      <c r="I32">
        <v>1</v>
      </c>
      <c r="J32">
        <v>374</v>
      </c>
      <c r="K32" t="s">
        <v>115</v>
      </c>
      <c r="L32">
        <v>0</v>
      </c>
      <c r="M32">
        <v>0</v>
      </c>
      <c r="N32">
        <v>0</v>
      </c>
      <c r="O32">
        <v>1</v>
      </c>
      <c r="P32">
        <v>0</v>
      </c>
      <c r="Q32">
        <v>0</v>
      </c>
      <c r="R32">
        <v>0</v>
      </c>
      <c r="S32">
        <v>1</v>
      </c>
      <c r="T32">
        <v>0</v>
      </c>
      <c r="U32" t="e">
        <f>IF(AND(Summary!B$4=Lists!B$2,MostCitedLookup!L32&lt;&gt;0),MostCitedLookup!J32,IF(AND(Summary!B$4=Lists!B$3,MostCitedLookup!M32&lt;&gt;0),MostCitedLookup!J32,IF(AND(Summary!B$4=Lists!B$4,MostCitedLookup!N32&lt;&gt;0),MostCitedLookup!J32,IF(AND(Summary!B$4=Lists!B$5,MostCitedLookup!O32&lt;&gt;0),MostCitedLookup!J32,IF(AND(Summary!B$4=Lists!B$6,MostCitedLookup!P32&lt;&gt;0),MostCitedLookup!J32,IF(AND(Summary!B$4=Lists!B$7,MostCitedLookup!Q32&lt;&gt;0),MostCitedLookup!J32,IF(AND(Summary!B$4=Lists!B$8,MostCitedLookup!R32&lt;&gt;0),MostCitedLookup!J32,IF(AND(Summary!B$4=Lists!B$9,MostCitedLookup!S32&lt;&gt;0),MostCitedLookup!J32,IF(AND(Summary!B$4=Lists!B$10,MostCitedLookup!T32&lt;&gt;0),MostCitedLookup!J32, IF(Summary!B$4="All Publications", MostCitedLookup!J32, NA()))))))))))</f>
        <v>#N/A</v>
      </c>
    </row>
    <row r="33" spans="1:21" x14ac:dyDescent="0.35">
      <c r="A33" t="s">
        <v>160</v>
      </c>
      <c r="B33" t="s">
        <v>161</v>
      </c>
      <c r="C33">
        <v>2005</v>
      </c>
      <c r="D33" t="s">
        <v>162</v>
      </c>
      <c r="E33">
        <v>365</v>
      </c>
      <c r="F33" t="s">
        <v>163</v>
      </c>
      <c r="G33">
        <v>2005</v>
      </c>
      <c r="H33">
        <v>1.2820513E-2</v>
      </c>
      <c r="I33">
        <v>1</v>
      </c>
      <c r="J33">
        <v>365</v>
      </c>
      <c r="K33" t="s">
        <v>58</v>
      </c>
      <c r="L33">
        <v>0</v>
      </c>
      <c r="M33">
        <v>0</v>
      </c>
      <c r="N33">
        <v>0</v>
      </c>
      <c r="O33">
        <v>0</v>
      </c>
      <c r="P33">
        <v>0</v>
      </c>
      <c r="Q33">
        <v>0</v>
      </c>
      <c r="R33">
        <v>0</v>
      </c>
      <c r="S33">
        <v>1</v>
      </c>
      <c r="T33">
        <v>0</v>
      </c>
      <c r="U33" t="e">
        <f>IF(AND(Summary!B$4=Lists!B$2,MostCitedLookup!L33&lt;&gt;0),MostCitedLookup!J33,IF(AND(Summary!B$4=Lists!B$3,MostCitedLookup!M33&lt;&gt;0),MostCitedLookup!J33,IF(AND(Summary!B$4=Lists!B$4,MostCitedLookup!N33&lt;&gt;0),MostCitedLookup!J33,IF(AND(Summary!B$4=Lists!B$5,MostCitedLookup!O33&lt;&gt;0),MostCitedLookup!J33,IF(AND(Summary!B$4=Lists!B$6,MostCitedLookup!P33&lt;&gt;0),MostCitedLookup!J33,IF(AND(Summary!B$4=Lists!B$7,MostCitedLookup!Q33&lt;&gt;0),MostCitedLookup!J33,IF(AND(Summary!B$4=Lists!B$8,MostCitedLookup!R33&lt;&gt;0),MostCitedLookup!J33,IF(AND(Summary!B$4=Lists!B$9,MostCitedLookup!S33&lt;&gt;0),MostCitedLookup!J33,IF(AND(Summary!B$4=Lists!B$10,MostCitedLookup!T33&lt;&gt;0),MostCitedLookup!J33, IF(Summary!B$4="All Publications", MostCitedLookup!J33, NA()))))))))))</f>
        <v>#N/A</v>
      </c>
    </row>
    <row r="34" spans="1:21" x14ac:dyDescent="0.35">
      <c r="A34" t="s">
        <v>164</v>
      </c>
      <c r="B34" t="s">
        <v>165</v>
      </c>
      <c r="C34">
        <v>2002</v>
      </c>
      <c r="D34" t="s">
        <v>166</v>
      </c>
      <c r="E34">
        <v>360</v>
      </c>
      <c r="F34" t="s">
        <v>167</v>
      </c>
      <c r="G34">
        <v>2002</v>
      </c>
      <c r="H34">
        <v>0.13083916200000001</v>
      </c>
      <c r="I34">
        <v>1</v>
      </c>
      <c r="J34">
        <v>360</v>
      </c>
      <c r="K34" t="s">
        <v>67</v>
      </c>
      <c r="L34">
        <v>0</v>
      </c>
      <c r="M34">
        <v>0</v>
      </c>
      <c r="N34">
        <v>0</v>
      </c>
      <c r="O34">
        <v>0</v>
      </c>
      <c r="P34">
        <v>1</v>
      </c>
      <c r="Q34">
        <v>0</v>
      </c>
      <c r="R34">
        <v>0</v>
      </c>
      <c r="S34">
        <v>0</v>
      </c>
      <c r="T34">
        <v>0</v>
      </c>
      <c r="U34" t="e">
        <f>IF(AND(Summary!B$4=Lists!B$2,MostCitedLookup!L34&lt;&gt;0),MostCitedLookup!J34,IF(AND(Summary!B$4=Lists!B$3,MostCitedLookup!M34&lt;&gt;0),MostCitedLookup!J34,IF(AND(Summary!B$4=Lists!B$4,MostCitedLookup!N34&lt;&gt;0),MostCitedLookup!J34,IF(AND(Summary!B$4=Lists!B$5,MostCitedLookup!O34&lt;&gt;0),MostCitedLookup!J34,IF(AND(Summary!B$4=Lists!B$6,MostCitedLookup!P34&lt;&gt;0),MostCitedLookup!J34,IF(AND(Summary!B$4=Lists!B$7,MostCitedLookup!Q34&lt;&gt;0),MostCitedLookup!J34,IF(AND(Summary!B$4=Lists!B$8,MostCitedLookup!R34&lt;&gt;0),MostCitedLookup!J34,IF(AND(Summary!B$4=Lists!B$9,MostCitedLookup!S34&lt;&gt;0),MostCitedLookup!J34,IF(AND(Summary!B$4=Lists!B$10,MostCitedLookup!T34&lt;&gt;0),MostCitedLookup!J34, IF(Summary!B$4="All Publications", MostCitedLookup!J34, NA()))))))))))</f>
        <v>#N/A</v>
      </c>
    </row>
    <row r="35" spans="1:21" x14ac:dyDescent="0.35">
      <c r="A35" t="s">
        <v>168</v>
      </c>
      <c r="B35" t="s">
        <v>169</v>
      </c>
      <c r="C35">
        <v>2014</v>
      </c>
      <c r="D35" t="s">
        <v>170</v>
      </c>
      <c r="E35">
        <v>359</v>
      </c>
      <c r="F35" t="s">
        <v>171</v>
      </c>
      <c r="G35">
        <v>2014</v>
      </c>
      <c r="H35">
        <v>7.0745192999999998E-2</v>
      </c>
      <c r="I35">
        <v>1</v>
      </c>
      <c r="J35">
        <v>359</v>
      </c>
      <c r="K35" t="s">
        <v>67</v>
      </c>
      <c r="L35">
        <v>0</v>
      </c>
      <c r="M35">
        <v>0</v>
      </c>
      <c r="N35">
        <v>0</v>
      </c>
      <c r="O35">
        <v>0</v>
      </c>
      <c r="P35">
        <v>1</v>
      </c>
      <c r="Q35">
        <v>0</v>
      </c>
      <c r="R35">
        <v>0</v>
      </c>
      <c r="S35">
        <v>0</v>
      </c>
      <c r="T35">
        <v>0</v>
      </c>
      <c r="U35" t="e">
        <f>IF(AND(Summary!B$4=Lists!B$2,MostCitedLookup!L35&lt;&gt;0),MostCitedLookup!J35,IF(AND(Summary!B$4=Lists!B$3,MostCitedLookup!M35&lt;&gt;0),MostCitedLookup!J35,IF(AND(Summary!B$4=Lists!B$4,MostCitedLookup!N35&lt;&gt;0),MostCitedLookup!J35,IF(AND(Summary!B$4=Lists!B$5,MostCitedLookup!O35&lt;&gt;0),MostCitedLookup!J35,IF(AND(Summary!B$4=Lists!B$6,MostCitedLookup!P35&lt;&gt;0),MostCitedLookup!J35,IF(AND(Summary!B$4=Lists!B$7,MostCitedLookup!Q35&lt;&gt;0),MostCitedLookup!J35,IF(AND(Summary!B$4=Lists!B$8,MostCitedLookup!R35&lt;&gt;0),MostCitedLookup!J35,IF(AND(Summary!B$4=Lists!B$9,MostCitedLookup!S35&lt;&gt;0),MostCitedLookup!J35,IF(AND(Summary!B$4=Lists!B$10,MostCitedLookup!T35&lt;&gt;0),MostCitedLookup!J35, IF(Summary!B$4="All Publications", MostCitedLookup!J35, NA()))))))))))</f>
        <v>#N/A</v>
      </c>
    </row>
    <row r="36" spans="1:21" x14ac:dyDescent="0.35">
      <c r="A36" t="s">
        <v>172</v>
      </c>
      <c r="B36" t="s">
        <v>173</v>
      </c>
      <c r="C36">
        <v>1997</v>
      </c>
      <c r="D36" t="s">
        <v>172</v>
      </c>
      <c r="E36">
        <v>350</v>
      </c>
      <c r="F36" t="s">
        <v>174</v>
      </c>
      <c r="G36">
        <v>1997</v>
      </c>
      <c r="H36">
        <v>0</v>
      </c>
      <c r="I36">
        <v>1</v>
      </c>
      <c r="J36">
        <v>350</v>
      </c>
      <c r="K36" t="s">
        <v>58</v>
      </c>
      <c r="L36">
        <v>0</v>
      </c>
      <c r="M36">
        <v>0</v>
      </c>
      <c r="N36">
        <v>0</v>
      </c>
      <c r="O36">
        <v>0</v>
      </c>
      <c r="P36">
        <v>0</v>
      </c>
      <c r="Q36">
        <v>0</v>
      </c>
      <c r="R36">
        <v>0</v>
      </c>
      <c r="S36">
        <v>1</v>
      </c>
      <c r="T36">
        <v>0</v>
      </c>
      <c r="U36" t="e">
        <f>IF(AND(Summary!B$4=Lists!B$2,MostCitedLookup!L36&lt;&gt;0),MostCitedLookup!J36,IF(AND(Summary!B$4=Lists!B$3,MostCitedLookup!M36&lt;&gt;0),MostCitedLookup!J36,IF(AND(Summary!B$4=Lists!B$4,MostCitedLookup!N36&lt;&gt;0),MostCitedLookup!J36,IF(AND(Summary!B$4=Lists!B$5,MostCitedLookup!O36&lt;&gt;0),MostCitedLookup!J36,IF(AND(Summary!B$4=Lists!B$6,MostCitedLookup!P36&lt;&gt;0),MostCitedLookup!J36,IF(AND(Summary!B$4=Lists!B$7,MostCitedLookup!Q36&lt;&gt;0),MostCitedLookup!J36,IF(AND(Summary!B$4=Lists!B$8,MostCitedLookup!R36&lt;&gt;0),MostCitedLookup!J36,IF(AND(Summary!B$4=Lists!B$9,MostCitedLookup!S36&lt;&gt;0),MostCitedLookup!J36,IF(AND(Summary!B$4=Lists!B$10,MostCitedLookup!T36&lt;&gt;0),MostCitedLookup!J36, IF(Summary!B$4="All Publications", MostCitedLookup!J36, NA()))))))))))</f>
        <v>#N/A</v>
      </c>
    </row>
    <row r="37" spans="1:21" x14ac:dyDescent="0.35">
      <c r="A37" t="s">
        <v>175</v>
      </c>
      <c r="B37" t="s">
        <v>176</v>
      </c>
      <c r="C37">
        <v>2000</v>
      </c>
      <c r="D37" t="s">
        <v>177</v>
      </c>
      <c r="E37">
        <v>342</v>
      </c>
      <c r="F37" t="s">
        <v>178</v>
      </c>
      <c r="G37">
        <v>2000</v>
      </c>
      <c r="H37">
        <v>0.10483871</v>
      </c>
      <c r="I37">
        <v>1</v>
      </c>
      <c r="J37">
        <v>342</v>
      </c>
      <c r="K37" t="s">
        <v>67</v>
      </c>
      <c r="L37">
        <v>0</v>
      </c>
      <c r="M37">
        <v>0</v>
      </c>
      <c r="N37">
        <v>0</v>
      </c>
      <c r="O37">
        <v>0</v>
      </c>
      <c r="P37">
        <v>1</v>
      </c>
      <c r="Q37">
        <v>0</v>
      </c>
      <c r="R37">
        <v>0</v>
      </c>
      <c r="S37">
        <v>0</v>
      </c>
      <c r="T37">
        <v>0</v>
      </c>
      <c r="U37" t="e">
        <f>IF(AND(Summary!B$4=Lists!B$2,MostCitedLookup!L37&lt;&gt;0),MostCitedLookup!J37,IF(AND(Summary!B$4=Lists!B$3,MostCitedLookup!M37&lt;&gt;0),MostCitedLookup!J37,IF(AND(Summary!B$4=Lists!B$4,MostCitedLookup!N37&lt;&gt;0),MostCitedLookup!J37,IF(AND(Summary!B$4=Lists!B$5,MostCitedLookup!O37&lt;&gt;0),MostCitedLookup!J37,IF(AND(Summary!B$4=Lists!B$6,MostCitedLookup!P37&lt;&gt;0),MostCitedLookup!J37,IF(AND(Summary!B$4=Lists!B$7,MostCitedLookup!Q37&lt;&gt;0),MostCitedLookup!J37,IF(AND(Summary!B$4=Lists!B$8,MostCitedLookup!R37&lt;&gt;0),MostCitedLookup!J37,IF(AND(Summary!B$4=Lists!B$9,MostCitedLookup!S37&lt;&gt;0),MostCitedLookup!J37,IF(AND(Summary!B$4=Lists!B$10,MostCitedLookup!T37&lt;&gt;0),MostCitedLookup!J37, IF(Summary!B$4="All Publications", MostCitedLookup!J37, NA()))))))))))</f>
        <v>#N/A</v>
      </c>
    </row>
    <row r="38" spans="1:21" x14ac:dyDescent="0.35">
      <c r="A38" t="s">
        <v>179</v>
      </c>
      <c r="B38" t="s">
        <v>180</v>
      </c>
      <c r="C38">
        <v>2004</v>
      </c>
      <c r="D38" t="s">
        <v>181</v>
      </c>
      <c r="E38">
        <v>338</v>
      </c>
      <c r="F38" t="s">
        <v>182</v>
      </c>
      <c r="G38">
        <v>2004</v>
      </c>
      <c r="H38">
        <v>1.4336918000000001E-2</v>
      </c>
      <c r="I38">
        <v>1</v>
      </c>
      <c r="J38">
        <v>338</v>
      </c>
      <c r="K38" t="s">
        <v>58</v>
      </c>
      <c r="L38">
        <v>0</v>
      </c>
      <c r="M38">
        <v>0</v>
      </c>
      <c r="N38">
        <v>0</v>
      </c>
      <c r="O38">
        <v>0</v>
      </c>
      <c r="P38">
        <v>0</v>
      </c>
      <c r="Q38">
        <v>0</v>
      </c>
      <c r="R38">
        <v>0</v>
      </c>
      <c r="S38">
        <v>1</v>
      </c>
      <c r="T38">
        <v>0</v>
      </c>
      <c r="U38" t="e">
        <f>IF(AND(Summary!B$4=Lists!B$2,MostCitedLookup!L38&lt;&gt;0),MostCitedLookup!J38,IF(AND(Summary!B$4=Lists!B$3,MostCitedLookup!M38&lt;&gt;0),MostCitedLookup!J38,IF(AND(Summary!B$4=Lists!B$4,MostCitedLookup!N38&lt;&gt;0),MostCitedLookup!J38,IF(AND(Summary!B$4=Lists!B$5,MostCitedLookup!O38&lt;&gt;0),MostCitedLookup!J38,IF(AND(Summary!B$4=Lists!B$6,MostCitedLookup!P38&lt;&gt;0),MostCitedLookup!J38,IF(AND(Summary!B$4=Lists!B$7,MostCitedLookup!Q38&lt;&gt;0),MostCitedLookup!J38,IF(AND(Summary!B$4=Lists!B$8,MostCitedLookup!R38&lt;&gt;0),MostCitedLookup!J38,IF(AND(Summary!B$4=Lists!B$9,MostCitedLookup!S38&lt;&gt;0),MostCitedLookup!J38,IF(AND(Summary!B$4=Lists!B$10,MostCitedLookup!T38&lt;&gt;0),MostCitedLookup!J38, IF(Summary!B$4="All Publications", MostCitedLookup!J38, NA()))))))))))</f>
        <v>#N/A</v>
      </c>
    </row>
    <row r="39" spans="1:21" x14ac:dyDescent="0.35">
      <c r="A39" t="s">
        <v>181</v>
      </c>
      <c r="B39" t="s">
        <v>183</v>
      </c>
      <c r="C39">
        <v>2004</v>
      </c>
      <c r="D39" t="s">
        <v>181</v>
      </c>
      <c r="E39">
        <v>338</v>
      </c>
      <c r="F39" t="s">
        <v>182</v>
      </c>
      <c r="G39">
        <v>2004</v>
      </c>
      <c r="H39">
        <v>0</v>
      </c>
      <c r="I39">
        <v>1</v>
      </c>
      <c r="J39">
        <v>338</v>
      </c>
      <c r="K39" t="s">
        <v>58</v>
      </c>
      <c r="L39">
        <v>0</v>
      </c>
      <c r="M39">
        <v>0</v>
      </c>
      <c r="N39">
        <v>0</v>
      </c>
      <c r="O39">
        <v>0</v>
      </c>
      <c r="P39">
        <v>0</v>
      </c>
      <c r="Q39">
        <v>0</v>
      </c>
      <c r="R39">
        <v>0</v>
      </c>
      <c r="S39">
        <v>1</v>
      </c>
      <c r="T39">
        <v>0</v>
      </c>
      <c r="U39" t="e">
        <f>IF(AND(Summary!B$4=Lists!B$2,MostCitedLookup!L39&lt;&gt;0),MostCitedLookup!J39,IF(AND(Summary!B$4=Lists!B$3,MostCitedLookup!M39&lt;&gt;0),MostCitedLookup!J39,IF(AND(Summary!B$4=Lists!B$4,MostCitedLookup!N39&lt;&gt;0),MostCitedLookup!J39,IF(AND(Summary!B$4=Lists!B$5,MostCitedLookup!O39&lt;&gt;0),MostCitedLookup!J39,IF(AND(Summary!B$4=Lists!B$6,MostCitedLookup!P39&lt;&gt;0),MostCitedLookup!J39,IF(AND(Summary!B$4=Lists!B$7,MostCitedLookup!Q39&lt;&gt;0),MostCitedLookup!J39,IF(AND(Summary!B$4=Lists!B$8,MostCitedLookup!R39&lt;&gt;0),MostCitedLookup!J39,IF(AND(Summary!B$4=Lists!B$9,MostCitedLookup!S39&lt;&gt;0),MostCitedLookup!J39,IF(AND(Summary!B$4=Lists!B$10,MostCitedLookup!T39&lt;&gt;0),MostCitedLookup!J39, IF(Summary!B$4="All Publications", MostCitedLookup!J39, NA()))))))))))</f>
        <v>#N/A</v>
      </c>
    </row>
    <row r="40" spans="1:21" x14ac:dyDescent="0.35">
      <c r="A40" t="s">
        <v>184</v>
      </c>
      <c r="B40" t="s">
        <v>185</v>
      </c>
      <c r="C40">
        <v>2005</v>
      </c>
      <c r="D40" t="s">
        <v>186</v>
      </c>
      <c r="E40">
        <v>330</v>
      </c>
      <c r="F40" t="s">
        <v>187</v>
      </c>
      <c r="G40">
        <v>2005</v>
      </c>
      <c r="H40">
        <v>0.15632354800000001</v>
      </c>
      <c r="I40">
        <v>1</v>
      </c>
      <c r="J40">
        <v>330</v>
      </c>
      <c r="K40" t="s">
        <v>67</v>
      </c>
      <c r="L40">
        <v>0</v>
      </c>
      <c r="M40">
        <v>0</v>
      </c>
      <c r="N40">
        <v>0</v>
      </c>
      <c r="O40">
        <v>0</v>
      </c>
      <c r="P40">
        <v>1</v>
      </c>
      <c r="Q40">
        <v>0</v>
      </c>
      <c r="R40">
        <v>0</v>
      </c>
      <c r="S40">
        <v>0</v>
      </c>
      <c r="T40">
        <v>0</v>
      </c>
      <c r="U40" t="e">
        <f>IF(AND(Summary!B$4=Lists!B$2,MostCitedLookup!L40&lt;&gt;0),MostCitedLookup!J40,IF(AND(Summary!B$4=Lists!B$3,MostCitedLookup!M40&lt;&gt;0),MostCitedLookup!J40,IF(AND(Summary!B$4=Lists!B$4,MostCitedLookup!N40&lt;&gt;0),MostCitedLookup!J40,IF(AND(Summary!B$4=Lists!B$5,MostCitedLookup!O40&lt;&gt;0),MostCitedLookup!J40,IF(AND(Summary!B$4=Lists!B$6,MostCitedLookup!P40&lt;&gt;0),MostCitedLookup!J40,IF(AND(Summary!B$4=Lists!B$7,MostCitedLookup!Q40&lt;&gt;0),MostCitedLookup!J40,IF(AND(Summary!B$4=Lists!B$8,MostCitedLookup!R40&lt;&gt;0),MostCitedLookup!J40,IF(AND(Summary!B$4=Lists!B$9,MostCitedLookup!S40&lt;&gt;0),MostCitedLookup!J40,IF(AND(Summary!B$4=Lists!B$10,MostCitedLookup!T40&lt;&gt;0),MostCitedLookup!J40, IF(Summary!B$4="All Publications", MostCitedLookup!J40, NA()))))))))))</f>
        <v>#N/A</v>
      </c>
    </row>
    <row r="41" spans="1:21" x14ac:dyDescent="0.35">
      <c r="A41" t="s">
        <v>188</v>
      </c>
      <c r="B41" t="s">
        <v>189</v>
      </c>
      <c r="C41">
        <v>2008</v>
      </c>
      <c r="D41" t="s">
        <v>188</v>
      </c>
      <c r="E41">
        <v>319</v>
      </c>
      <c r="F41" t="s">
        <v>190</v>
      </c>
      <c r="G41">
        <v>2008</v>
      </c>
      <c r="H41">
        <v>0</v>
      </c>
      <c r="I41">
        <v>1</v>
      </c>
      <c r="J41">
        <v>319</v>
      </c>
      <c r="K41" t="s">
        <v>94</v>
      </c>
      <c r="L41">
        <v>0</v>
      </c>
      <c r="M41">
        <v>0</v>
      </c>
      <c r="N41">
        <v>0</v>
      </c>
      <c r="O41">
        <v>0</v>
      </c>
      <c r="P41">
        <v>1</v>
      </c>
      <c r="Q41">
        <v>0</v>
      </c>
      <c r="R41">
        <v>0</v>
      </c>
      <c r="S41">
        <v>0</v>
      </c>
      <c r="T41">
        <v>0</v>
      </c>
      <c r="U41" t="e">
        <f>IF(AND(Summary!B$4=Lists!B$2,MostCitedLookup!L41&lt;&gt;0),MostCitedLookup!J41,IF(AND(Summary!B$4=Lists!B$3,MostCitedLookup!M41&lt;&gt;0),MostCitedLookup!J41,IF(AND(Summary!B$4=Lists!B$4,MostCitedLookup!N41&lt;&gt;0),MostCitedLookup!J41,IF(AND(Summary!B$4=Lists!B$5,MostCitedLookup!O41&lt;&gt;0),MostCitedLookup!J41,IF(AND(Summary!B$4=Lists!B$6,MostCitedLookup!P41&lt;&gt;0),MostCitedLookup!J41,IF(AND(Summary!B$4=Lists!B$7,MostCitedLookup!Q41&lt;&gt;0),MostCitedLookup!J41,IF(AND(Summary!B$4=Lists!B$8,MostCitedLookup!R41&lt;&gt;0),MostCitedLookup!J41,IF(AND(Summary!B$4=Lists!B$9,MostCitedLookup!S41&lt;&gt;0),MostCitedLookup!J41,IF(AND(Summary!B$4=Lists!B$10,MostCitedLookup!T41&lt;&gt;0),MostCitedLookup!J41, IF(Summary!B$4="All Publications", MostCitedLookup!J41, NA()))))))))))</f>
        <v>#N/A</v>
      </c>
    </row>
    <row r="42" spans="1:21" x14ac:dyDescent="0.35">
      <c r="A42" t="s">
        <v>191</v>
      </c>
      <c r="B42" t="s">
        <v>192</v>
      </c>
      <c r="C42">
        <v>2007</v>
      </c>
      <c r="D42" t="s">
        <v>191</v>
      </c>
      <c r="E42">
        <v>318</v>
      </c>
      <c r="F42" t="s">
        <v>193</v>
      </c>
      <c r="G42">
        <v>2007</v>
      </c>
      <c r="H42">
        <v>0</v>
      </c>
      <c r="I42">
        <v>1</v>
      </c>
      <c r="J42">
        <v>318</v>
      </c>
      <c r="K42" t="s">
        <v>58</v>
      </c>
      <c r="L42">
        <v>0</v>
      </c>
      <c r="M42">
        <v>0</v>
      </c>
      <c r="N42">
        <v>0</v>
      </c>
      <c r="O42">
        <v>0</v>
      </c>
      <c r="P42">
        <v>0</v>
      </c>
      <c r="Q42">
        <v>0</v>
      </c>
      <c r="R42">
        <v>0</v>
      </c>
      <c r="S42">
        <v>1</v>
      </c>
      <c r="T42">
        <v>0</v>
      </c>
      <c r="U42" t="e">
        <f>IF(AND(Summary!B$4=Lists!B$2,MostCitedLookup!L42&lt;&gt;0),MostCitedLookup!J42,IF(AND(Summary!B$4=Lists!B$3,MostCitedLookup!M42&lt;&gt;0),MostCitedLookup!J42,IF(AND(Summary!B$4=Lists!B$4,MostCitedLookup!N42&lt;&gt;0),MostCitedLookup!J42,IF(AND(Summary!B$4=Lists!B$5,MostCitedLookup!O42&lt;&gt;0),MostCitedLookup!J42,IF(AND(Summary!B$4=Lists!B$6,MostCitedLookup!P42&lt;&gt;0),MostCitedLookup!J42,IF(AND(Summary!B$4=Lists!B$7,MostCitedLookup!Q42&lt;&gt;0),MostCitedLookup!J42,IF(AND(Summary!B$4=Lists!B$8,MostCitedLookup!R42&lt;&gt;0),MostCitedLookup!J42,IF(AND(Summary!B$4=Lists!B$9,MostCitedLookup!S42&lt;&gt;0),MostCitedLookup!J42,IF(AND(Summary!B$4=Lists!B$10,MostCitedLookup!T42&lt;&gt;0),MostCitedLookup!J42, IF(Summary!B$4="All Publications", MostCitedLookup!J42, NA()))))))))))</f>
        <v>#N/A</v>
      </c>
    </row>
    <row r="43" spans="1:21" x14ac:dyDescent="0.35">
      <c r="A43" t="s">
        <v>194</v>
      </c>
      <c r="B43" t="s">
        <v>195</v>
      </c>
      <c r="C43">
        <v>1997</v>
      </c>
      <c r="D43" t="s">
        <v>194</v>
      </c>
      <c r="E43">
        <v>313</v>
      </c>
      <c r="F43" t="s">
        <v>196</v>
      </c>
      <c r="G43">
        <v>1997</v>
      </c>
      <c r="H43">
        <v>0</v>
      </c>
      <c r="I43">
        <v>1</v>
      </c>
      <c r="J43">
        <v>313</v>
      </c>
      <c r="K43" t="s">
        <v>67</v>
      </c>
      <c r="L43">
        <v>0</v>
      </c>
      <c r="M43">
        <v>0</v>
      </c>
      <c r="N43">
        <v>0</v>
      </c>
      <c r="O43">
        <v>0</v>
      </c>
      <c r="P43">
        <v>1</v>
      </c>
      <c r="Q43">
        <v>0</v>
      </c>
      <c r="R43">
        <v>0</v>
      </c>
      <c r="S43">
        <v>0</v>
      </c>
      <c r="T43">
        <v>0</v>
      </c>
      <c r="U43" t="e">
        <f>IF(AND(Summary!B$4=Lists!B$2,MostCitedLookup!L43&lt;&gt;0),MostCitedLookup!J43,IF(AND(Summary!B$4=Lists!B$3,MostCitedLookup!M43&lt;&gt;0),MostCitedLookup!J43,IF(AND(Summary!B$4=Lists!B$4,MostCitedLookup!N43&lt;&gt;0),MostCitedLookup!J43,IF(AND(Summary!B$4=Lists!B$5,MostCitedLookup!O43&lt;&gt;0),MostCitedLookup!J43,IF(AND(Summary!B$4=Lists!B$6,MostCitedLookup!P43&lt;&gt;0),MostCitedLookup!J43,IF(AND(Summary!B$4=Lists!B$7,MostCitedLookup!Q43&lt;&gt;0),MostCitedLookup!J43,IF(AND(Summary!B$4=Lists!B$8,MostCitedLookup!R43&lt;&gt;0),MostCitedLookup!J43,IF(AND(Summary!B$4=Lists!B$9,MostCitedLookup!S43&lt;&gt;0),MostCitedLookup!J43,IF(AND(Summary!B$4=Lists!B$10,MostCitedLookup!T43&lt;&gt;0),MostCitedLookup!J43, IF(Summary!B$4="All Publications", MostCitedLookup!J43, NA()))))))))))</f>
        <v>#N/A</v>
      </c>
    </row>
    <row r="44" spans="1:21" x14ac:dyDescent="0.35">
      <c r="A44" t="s">
        <v>197</v>
      </c>
      <c r="B44" t="s">
        <v>198</v>
      </c>
      <c r="C44">
        <v>2011</v>
      </c>
      <c r="D44" t="s">
        <v>197</v>
      </c>
      <c r="E44">
        <v>306</v>
      </c>
      <c r="F44" t="s">
        <v>199</v>
      </c>
      <c r="G44">
        <v>2011</v>
      </c>
      <c r="H44">
        <v>0</v>
      </c>
      <c r="I44">
        <v>1</v>
      </c>
      <c r="J44">
        <v>306</v>
      </c>
      <c r="K44" t="s">
        <v>58</v>
      </c>
      <c r="L44">
        <v>0</v>
      </c>
      <c r="M44">
        <v>0</v>
      </c>
      <c r="N44">
        <v>0</v>
      </c>
      <c r="O44">
        <v>0</v>
      </c>
      <c r="P44">
        <v>0</v>
      </c>
      <c r="Q44">
        <v>0</v>
      </c>
      <c r="R44">
        <v>0</v>
      </c>
      <c r="S44">
        <v>1</v>
      </c>
      <c r="T44">
        <v>0</v>
      </c>
      <c r="U44" t="e">
        <f>IF(AND(Summary!B$4=Lists!B$2,MostCitedLookup!L44&lt;&gt;0),MostCitedLookup!J44,IF(AND(Summary!B$4=Lists!B$3,MostCitedLookup!M44&lt;&gt;0),MostCitedLookup!J44,IF(AND(Summary!B$4=Lists!B$4,MostCitedLookup!N44&lt;&gt;0),MostCitedLookup!J44,IF(AND(Summary!B$4=Lists!B$5,MostCitedLookup!O44&lt;&gt;0),MostCitedLookup!J44,IF(AND(Summary!B$4=Lists!B$6,MostCitedLookup!P44&lt;&gt;0),MostCitedLookup!J44,IF(AND(Summary!B$4=Lists!B$7,MostCitedLookup!Q44&lt;&gt;0),MostCitedLookup!J44,IF(AND(Summary!B$4=Lists!B$8,MostCitedLookup!R44&lt;&gt;0),MostCitedLookup!J44,IF(AND(Summary!B$4=Lists!B$9,MostCitedLookup!S44&lt;&gt;0),MostCitedLookup!J44,IF(AND(Summary!B$4=Lists!B$10,MostCitedLookup!T44&lt;&gt;0),MostCitedLookup!J44, IF(Summary!B$4="All Publications", MostCitedLookup!J44, NA()))))))))))</f>
        <v>#N/A</v>
      </c>
    </row>
    <row r="45" spans="1:21" x14ac:dyDescent="0.35">
      <c r="A45" t="s">
        <v>200</v>
      </c>
      <c r="B45" t="s">
        <v>201</v>
      </c>
      <c r="C45">
        <v>2006</v>
      </c>
      <c r="D45" t="s">
        <v>202</v>
      </c>
      <c r="E45">
        <v>305</v>
      </c>
      <c r="F45" t="s">
        <v>203</v>
      </c>
      <c r="G45">
        <v>2006</v>
      </c>
      <c r="H45">
        <v>5.2157647000000001E-2</v>
      </c>
      <c r="I45">
        <v>1</v>
      </c>
      <c r="J45">
        <v>305</v>
      </c>
      <c r="K45" t="s">
        <v>67</v>
      </c>
      <c r="L45">
        <v>0</v>
      </c>
      <c r="M45">
        <v>0</v>
      </c>
      <c r="N45">
        <v>0</v>
      </c>
      <c r="O45">
        <v>0</v>
      </c>
      <c r="P45">
        <v>1</v>
      </c>
      <c r="Q45">
        <v>0</v>
      </c>
      <c r="R45">
        <v>0</v>
      </c>
      <c r="S45">
        <v>0</v>
      </c>
      <c r="T45">
        <v>0</v>
      </c>
      <c r="U45" t="e">
        <f>IF(AND(Summary!B$4=Lists!B$2,MostCitedLookup!L45&lt;&gt;0),MostCitedLookup!J45,IF(AND(Summary!B$4=Lists!B$3,MostCitedLookup!M45&lt;&gt;0),MostCitedLookup!J45,IF(AND(Summary!B$4=Lists!B$4,MostCitedLookup!N45&lt;&gt;0),MostCitedLookup!J45,IF(AND(Summary!B$4=Lists!B$5,MostCitedLookup!O45&lt;&gt;0),MostCitedLookup!J45,IF(AND(Summary!B$4=Lists!B$6,MostCitedLookup!P45&lt;&gt;0),MostCitedLookup!J45,IF(AND(Summary!B$4=Lists!B$7,MostCitedLookup!Q45&lt;&gt;0),MostCitedLookup!J45,IF(AND(Summary!B$4=Lists!B$8,MostCitedLookup!R45&lt;&gt;0),MostCitedLookup!J45,IF(AND(Summary!B$4=Lists!B$9,MostCitedLookup!S45&lt;&gt;0),MostCitedLookup!J45,IF(AND(Summary!B$4=Lists!B$10,MostCitedLookup!T45&lt;&gt;0),MostCitedLookup!J45, IF(Summary!B$4="All Publications", MostCitedLookup!J45, NA()))))))))))</f>
        <v>#N/A</v>
      </c>
    </row>
    <row r="46" spans="1:21" x14ac:dyDescent="0.35">
      <c r="A46" t="s">
        <v>204</v>
      </c>
      <c r="B46" t="s">
        <v>205</v>
      </c>
      <c r="C46">
        <v>2004</v>
      </c>
      <c r="D46" t="s">
        <v>206</v>
      </c>
      <c r="E46">
        <v>305</v>
      </c>
      <c r="F46" t="s">
        <v>207</v>
      </c>
      <c r="G46">
        <v>2004</v>
      </c>
      <c r="H46">
        <v>1.9704671999999999E-2</v>
      </c>
      <c r="I46">
        <v>1</v>
      </c>
      <c r="J46">
        <v>305</v>
      </c>
      <c r="K46" t="s">
        <v>58</v>
      </c>
      <c r="L46">
        <v>0</v>
      </c>
      <c r="M46">
        <v>0</v>
      </c>
      <c r="N46">
        <v>0</v>
      </c>
      <c r="O46">
        <v>0</v>
      </c>
      <c r="P46">
        <v>0</v>
      </c>
      <c r="Q46">
        <v>0</v>
      </c>
      <c r="R46">
        <v>0</v>
      </c>
      <c r="S46">
        <v>1</v>
      </c>
      <c r="T46">
        <v>0</v>
      </c>
      <c r="U46" t="e">
        <f>IF(AND(Summary!B$4=Lists!B$2,MostCitedLookup!L46&lt;&gt;0),MostCitedLookup!J46,IF(AND(Summary!B$4=Lists!B$3,MostCitedLookup!M46&lt;&gt;0),MostCitedLookup!J46,IF(AND(Summary!B$4=Lists!B$4,MostCitedLookup!N46&lt;&gt;0),MostCitedLookup!J46,IF(AND(Summary!B$4=Lists!B$5,MostCitedLookup!O46&lt;&gt;0),MostCitedLookup!J46,IF(AND(Summary!B$4=Lists!B$6,MostCitedLookup!P46&lt;&gt;0),MostCitedLookup!J46,IF(AND(Summary!B$4=Lists!B$7,MostCitedLookup!Q46&lt;&gt;0),MostCitedLookup!J46,IF(AND(Summary!B$4=Lists!B$8,MostCitedLookup!R46&lt;&gt;0),MostCitedLookup!J46,IF(AND(Summary!B$4=Lists!B$9,MostCitedLookup!S46&lt;&gt;0),MostCitedLookup!J46,IF(AND(Summary!B$4=Lists!B$10,MostCitedLookup!T46&lt;&gt;0),MostCitedLookup!J46, IF(Summary!B$4="All Publications", MostCitedLookup!J46, NA()))))))))))</f>
        <v>#N/A</v>
      </c>
    </row>
    <row r="47" spans="1:21" x14ac:dyDescent="0.35">
      <c r="A47" t="s">
        <v>208</v>
      </c>
      <c r="B47" t="s">
        <v>209</v>
      </c>
      <c r="C47">
        <v>1997</v>
      </c>
      <c r="D47" t="s">
        <v>208</v>
      </c>
      <c r="E47">
        <v>304</v>
      </c>
      <c r="F47" t="s">
        <v>210</v>
      </c>
      <c r="G47">
        <v>1997</v>
      </c>
      <c r="H47">
        <v>0</v>
      </c>
      <c r="I47">
        <v>1</v>
      </c>
      <c r="J47">
        <v>304</v>
      </c>
      <c r="K47" t="s">
        <v>58</v>
      </c>
      <c r="L47">
        <v>0</v>
      </c>
      <c r="M47">
        <v>0</v>
      </c>
      <c r="N47">
        <v>0</v>
      </c>
      <c r="O47">
        <v>0</v>
      </c>
      <c r="P47">
        <v>0</v>
      </c>
      <c r="Q47">
        <v>0</v>
      </c>
      <c r="R47">
        <v>0</v>
      </c>
      <c r="S47">
        <v>1</v>
      </c>
      <c r="T47">
        <v>0</v>
      </c>
      <c r="U47" t="e">
        <f>IF(AND(Summary!B$4=Lists!B$2,MostCitedLookup!L47&lt;&gt;0),MostCitedLookup!J47,IF(AND(Summary!B$4=Lists!B$3,MostCitedLookup!M47&lt;&gt;0),MostCitedLookup!J47,IF(AND(Summary!B$4=Lists!B$4,MostCitedLookup!N47&lt;&gt;0),MostCitedLookup!J47,IF(AND(Summary!B$4=Lists!B$5,MostCitedLookup!O47&lt;&gt;0),MostCitedLookup!J47,IF(AND(Summary!B$4=Lists!B$6,MostCitedLookup!P47&lt;&gt;0),MostCitedLookup!J47,IF(AND(Summary!B$4=Lists!B$7,MostCitedLookup!Q47&lt;&gt;0),MostCitedLookup!J47,IF(AND(Summary!B$4=Lists!B$8,MostCitedLookup!R47&lt;&gt;0),MostCitedLookup!J47,IF(AND(Summary!B$4=Lists!B$9,MostCitedLookup!S47&lt;&gt;0),MostCitedLookup!J47,IF(AND(Summary!B$4=Lists!B$10,MostCitedLookup!T47&lt;&gt;0),MostCitedLookup!J47, IF(Summary!B$4="All Publications", MostCitedLookup!J47, NA()))))))))))</f>
        <v>#N/A</v>
      </c>
    </row>
    <row r="48" spans="1:21" x14ac:dyDescent="0.35">
      <c r="A48" t="s">
        <v>211</v>
      </c>
      <c r="B48" t="s">
        <v>212</v>
      </c>
      <c r="C48">
        <v>2011</v>
      </c>
      <c r="D48" t="s">
        <v>211</v>
      </c>
      <c r="E48">
        <v>298</v>
      </c>
      <c r="F48" t="s">
        <v>213</v>
      </c>
      <c r="G48">
        <v>2011</v>
      </c>
      <c r="H48">
        <v>0</v>
      </c>
      <c r="I48">
        <v>1</v>
      </c>
      <c r="J48">
        <v>298</v>
      </c>
      <c r="K48" t="s">
        <v>58</v>
      </c>
      <c r="L48">
        <v>0</v>
      </c>
      <c r="M48">
        <v>0</v>
      </c>
      <c r="N48">
        <v>0</v>
      </c>
      <c r="O48">
        <v>0</v>
      </c>
      <c r="P48">
        <v>0</v>
      </c>
      <c r="Q48">
        <v>0</v>
      </c>
      <c r="R48">
        <v>0</v>
      </c>
      <c r="S48">
        <v>1</v>
      </c>
      <c r="T48">
        <v>0</v>
      </c>
      <c r="U48" t="e">
        <f>IF(AND(Summary!B$4=Lists!B$2,MostCitedLookup!L48&lt;&gt;0),MostCitedLookup!J48,IF(AND(Summary!B$4=Lists!B$3,MostCitedLookup!M48&lt;&gt;0),MostCitedLookup!J48,IF(AND(Summary!B$4=Lists!B$4,MostCitedLookup!N48&lt;&gt;0),MostCitedLookup!J48,IF(AND(Summary!B$4=Lists!B$5,MostCitedLookup!O48&lt;&gt;0),MostCitedLookup!J48,IF(AND(Summary!B$4=Lists!B$6,MostCitedLookup!P48&lt;&gt;0),MostCitedLookup!J48,IF(AND(Summary!B$4=Lists!B$7,MostCitedLookup!Q48&lt;&gt;0),MostCitedLookup!J48,IF(AND(Summary!B$4=Lists!B$8,MostCitedLookup!R48&lt;&gt;0),MostCitedLookup!J48,IF(AND(Summary!B$4=Lists!B$9,MostCitedLookup!S48&lt;&gt;0),MostCitedLookup!J48,IF(AND(Summary!B$4=Lists!B$10,MostCitedLookup!T48&lt;&gt;0),MostCitedLookup!J48, IF(Summary!B$4="All Publications", MostCitedLookup!J48, NA()))))))))))</f>
        <v>#N/A</v>
      </c>
    </row>
    <row r="49" spans="1:21" x14ac:dyDescent="0.35">
      <c r="A49" t="s">
        <v>214</v>
      </c>
      <c r="B49" t="s">
        <v>215</v>
      </c>
      <c r="C49">
        <v>2001</v>
      </c>
      <c r="D49" t="s">
        <v>216</v>
      </c>
      <c r="E49">
        <v>296</v>
      </c>
      <c r="F49" t="s">
        <v>217</v>
      </c>
      <c r="G49">
        <v>2001</v>
      </c>
      <c r="H49">
        <v>0.14976405000000001</v>
      </c>
      <c r="I49">
        <v>1</v>
      </c>
      <c r="J49">
        <v>296</v>
      </c>
      <c r="K49" t="s">
        <v>58</v>
      </c>
      <c r="L49">
        <v>0</v>
      </c>
      <c r="M49">
        <v>0</v>
      </c>
      <c r="N49">
        <v>0</v>
      </c>
      <c r="O49">
        <v>0</v>
      </c>
      <c r="P49">
        <v>0</v>
      </c>
      <c r="Q49">
        <v>0</v>
      </c>
      <c r="R49">
        <v>0</v>
      </c>
      <c r="S49">
        <v>1</v>
      </c>
      <c r="T49">
        <v>0</v>
      </c>
      <c r="U49" t="e">
        <f>IF(AND(Summary!B$4=Lists!B$2,MostCitedLookup!L49&lt;&gt;0),MostCitedLookup!J49,IF(AND(Summary!B$4=Lists!B$3,MostCitedLookup!M49&lt;&gt;0),MostCitedLookup!J49,IF(AND(Summary!B$4=Lists!B$4,MostCitedLookup!N49&lt;&gt;0),MostCitedLookup!J49,IF(AND(Summary!B$4=Lists!B$5,MostCitedLookup!O49&lt;&gt;0),MostCitedLookup!J49,IF(AND(Summary!B$4=Lists!B$6,MostCitedLookup!P49&lt;&gt;0),MostCitedLookup!J49,IF(AND(Summary!B$4=Lists!B$7,MostCitedLookup!Q49&lt;&gt;0),MostCitedLookup!J49,IF(AND(Summary!B$4=Lists!B$8,MostCitedLookup!R49&lt;&gt;0),MostCitedLookup!J49,IF(AND(Summary!B$4=Lists!B$9,MostCitedLookup!S49&lt;&gt;0),MostCitedLookup!J49,IF(AND(Summary!B$4=Lists!B$10,MostCitedLookup!T49&lt;&gt;0),MostCitedLookup!J49, IF(Summary!B$4="All Publications", MostCitedLookup!J49, NA()))))))))))</f>
        <v>#N/A</v>
      </c>
    </row>
    <row r="50" spans="1:21" x14ac:dyDescent="0.35">
      <c r="A50" t="s">
        <v>218</v>
      </c>
      <c r="B50" t="s">
        <v>219</v>
      </c>
      <c r="C50">
        <v>1998</v>
      </c>
      <c r="D50" t="s">
        <v>218</v>
      </c>
      <c r="E50">
        <v>292</v>
      </c>
      <c r="F50" t="s">
        <v>220</v>
      </c>
      <c r="G50">
        <v>1998</v>
      </c>
      <c r="H50">
        <v>0</v>
      </c>
      <c r="I50">
        <v>1</v>
      </c>
      <c r="J50">
        <v>292</v>
      </c>
      <c r="K50" t="s">
        <v>67</v>
      </c>
      <c r="L50">
        <v>0</v>
      </c>
      <c r="M50">
        <v>0</v>
      </c>
      <c r="N50">
        <v>0</v>
      </c>
      <c r="O50">
        <v>0</v>
      </c>
      <c r="P50">
        <v>1</v>
      </c>
      <c r="Q50">
        <v>0</v>
      </c>
      <c r="R50">
        <v>0</v>
      </c>
      <c r="S50">
        <v>0</v>
      </c>
      <c r="T50">
        <v>0</v>
      </c>
      <c r="U50" t="e">
        <f>IF(AND(Summary!B$4=Lists!B$2,MostCitedLookup!L50&lt;&gt;0),MostCitedLookup!J50,IF(AND(Summary!B$4=Lists!B$3,MostCitedLookup!M50&lt;&gt;0),MostCitedLookup!J50,IF(AND(Summary!B$4=Lists!B$4,MostCitedLookup!N50&lt;&gt;0),MostCitedLookup!J50,IF(AND(Summary!B$4=Lists!B$5,MostCitedLookup!O50&lt;&gt;0),MostCitedLookup!J50,IF(AND(Summary!B$4=Lists!B$6,MostCitedLookup!P50&lt;&gt;0),MostCitedLookup!J50,IF(AND(Summary!B$4=Lists!B$7,MostCitedLookup!Q50&lt;&gt;0),MostCitedLookup!J50,IF(AND(Summary!B$4=Lists!B$8,MostCitedLookup!R50&lt;&gt;0),MostCitedLookup!J50,IF(AND(Summary!B$4=Lists!B$9,MostCitedLookup!S50&lt;&gt;0),MostCitedLookup!J50,IF(AND(Summary!B$4=Lists!B$10,MostCitedLookup!T50&lt;&gt;0),MostCitedLookup!J50, IF(Summary!B$4="All Publications", MostCitedLookup!J50, NA()))))))))))</f>
        <v>#N/A</v>
      </c>
    </row>
    <row r="51" spans="1:21" x14ac:dyDescent="0.35">
      <c r="A51" t="s">
        <v>221</v>
      </c>
      <c r="B51" t="s">
        <v>222</v>
      </c>
      <c r="C51">
        <v>1999</v>
      </c>
      <c r="D51" t="s">
        <v>221</v>
      </c>
      <c r="E51">
        <v>292</v>
      </c>
      <c r="F51" t="s">
        <v>223</v>
      </c>
      <c r="G51">
        <v>1999</v>
      </c>
      <c r="H51">
        <v>0</v>
      </c>
      <c r="I51">
        <v>1</v>
      </c>
      <c r="J51">
        <v>292</v>
      </c>
      <c r="K51" t="s">
        <v>58</v>
      </c>
      <c r="L51">
        <v>0</v>
      </c>
      <c r="M51">
        <v>0</v>
      </c>
      <c r="N51">
        <v>0</v>
      </c>
      <c r="O51">
        <v>0</v>
      </c>
      <c r="P51">
        <v>0</v>
      </c>
      <c r="Q51">
        <v>0</v>
      </c>
      <c r="R51">
        <v>0</v>
      </c>
      <c r="S51">
        <v>1</v>
      </c>
      <c r="T51">
        <v>0</v>
      </c>
      <c r="U51" t="e">
        <f>IF(AND(Summary!B$4=Lists!B$2,MostCitedLookup!L51&lt;&gt;0),MostCitedLookup!J51,IF(AND(Summary!B$4=Lists!B$3,MostCitedLookup!M51&lt;&gt;0),MostCitedLookup!J51,IF(AND(Summary!B$4=Lists!B$4,MostCitedLookup!N51&lt;&gt;0),MostCitedLookup!J51,IF(AND(Summary!B$4=Lists!B$5,MostCitedLookup!O51&lt;&gt;0),MostCitedLookup!J51,IF(AND(Summary!B$4=Lists!B$6,MostCitedLookup!P51&lt;&gt;0),MostCitedLookup!J51,IF(AND(Summary!B$4=Lists!B$7,MostCitedLookup!Q51&lt;&gt;0),MostCitedLookup!J51,IF(AND(Summary!B$4=Lists!B$8,MostCitedLookup!R51&lt;&gt;0),MostCitedLookup!J51,IF(AND(Summary!B$4=Lists!B$9,MostCitedLookup!S51&lt;&gt;0),MostCitedLookup!J51,IF(AND(Summary!B$4=Lists!B$10,MostCitedLookup!T51&lt;&gt;0),MostCitedLookup!J51, IF(Summary!B$4="All Publications", MostCitedLookup!J51, NA()))))))))))</f>
        <v>#N/A</v>
      </c>
    </row>
    <row r="52" spans="1:21" x14ac:dyDescent="0.35">
      <c r="A52" t="s">
        <v>224</v>
      </c>
      <c r="B52" t="s">
        <v>225</v>
      </c>
      <c r="C52">
        <v>1995</v>
      </c>
      <c r="D52" t="s">
        <v>224</v>
      </c>
      <c r="E52">
        <v>284</v>
      </c>
      <c r="F52" t="s">
        <v>226</v>
      </c>
      <c r="G52">
        <v>1995</v>
      </c>
      <c r="H52">
        <v>0</v>
      </c>
      <c r="I52">
        <v>1</v>
      </c>
      <c r="J52">
        <v>284</v>
      </c>
      <c r="K52" t="s">
        <v>58</v>
      </c>
      <c r="L52">
        <v>0</v>
      </c>
      <c r="M52">
        <v>0</v>
      </c>
      <c r="N52">
        <v>0</v>
      </c>
      <c r="O52">
        <v>0</v>
      </c>
      <c r="P52">
        <v>0</v>
      </c>
      <c r="Q52">
        <v>0</v>
      </c>
      <c r="R52">
        <v>0</v>
      </c>
      <c r="S52">
        <v>1</v>
      </c>
      <c r="T52">
        <v>0</v>
      </c>
      <c r="U52" t="e">
        <f>IF(AND(Summary!B$4=Lists!B$2,MostCitedLookup!L52&lt;&gt;0),MostCitedLookup!J52,IF(AND(Summary!B$4=Lists!B$3,MostCitedLookup!M52&lt;&gt;0),MostCitedLookup!J52,IF(AND(Summary!B$4=Lists!B$4,MostCitedLookup!N52&lt;&gt;0),MostCitedLookup!J52,IF(AND(Summary!B$4=Lists!B$5,MostCitedLookup!O52&lt;&gt;0),MostCitedLookup!J52,IF(AND(Summary!B$4=Lists!B$6,MostCitedLookup!P52&lt;&gt;0),MostCitedLookup!J52,IF(AND(Summary!B$4=Lists!B$7,MostCitedLookup!Q52&lt;&gt;0),MostCitedLookup!J52,IF(AND(Summary!B$4=Lists!B$8,MostCitedLookup!R52&lt;&gt;0),MostCitedLookup!J52,IF(AND(Summary!B$4=Lists!B$9,MostCitedLookup!S52&lt;&gt;0),MostCitedLookup!J52,IF(AND(Summary!B$4=Lists!B$10,MostCitedLookup!T52&lt;&gt;0),MostCitedLookup!J52, IF(Summary!B$4="All Publications", MostCitedLookup!J52, NA()))))))))))</f>
        <v>#N/A</v>
      </c>
    </row>
    <row r="53" spans="1:21" x14ac:dyDescent="0.35">
      <c r="A53" t="s">
        <v>227</v>
      </c>
      <c r="B53" t="s">
        <v>228</v>
      </c>
      <c r="C53">
        <v>2011</v>
      </c>
      <c r="D53" t="s">
        <v>227</v>
      </c>
      <c r="E53">
        <v>279</v>
      </c>
      <c r="F53" t="s">
        <v>229</v>
      </c>
      <c r="G53">
        <v>2011</v>
      </c>
      <c r="H53">
        <v>0</v>
      </c>
      <c r="I53">
        <v>1</v>
      </c>
      <c r="J53">
        <v>279</v>
      </c>
      <c r="K53" t="s">
        <v>58</v>
      </c>
      <c r="L53">
        <v>0</v>
      </c>
      <c r="M53">
        <v>0</v>
      </c>
      <c r="N53">
        <v>0</v>
      </c>
      <c r="O53">
        <v>0</v>
      </c>
      <c r="P53">
        <v>0</v>
      </c>
      <c r="Q53">
        <v>0</v>
      </c>
      <c r="R53">
        <v>0</v>
      </c>
      <c r="S53">
        <v>1</v>
      </c>
      <c r="T53">
        <v>0</v>
      </c>
      <c r="U53" t="e">
        <f>IF(AND(Summary!B$4=Lists!B$2,MostCitedLookup!L53&lt;&gt;0),MostCitedLookup!J53,IF(AND(Summary!B$4=Lists!B$3,MostCitedLookup!M53&lt;&gt;0),MostCitedLookup!J53,IF(AND(Summary!B$4=Lists!B$4,MostCitedLookup!N53&lt;&gt;0),MostCitedLookup!J53,IF(AND(Summary!B$4=Lists!B$5,MostCitedLookup!O53&lt;&gt;0),MostCitedLookup!J53,IF(AND(Summary!B$4=Lists!B$6,MostCitedLookup!P53&lt;&gt;0),MostCitedLookup!J53,IF(AND(Summary!B$4=Lists!B$7,MostCitedLookup!Q53&lt;&gt;0),MostCitedLookup!J53,IF(AND(Summary!B$4=Lists!B$8,MostCitedLookup!R53&lt;&gt;0),MostCitedLookup!J53,IF(AND(Summary!B$4=Lists!B$9,MostCitedLookup!S53&lt;&gt;0),MostCitedLookup!J53,IF(AND(Summary!B$4=Lists!B$10,MostCitedLookup!T53&lt;&gt;0),MostCitedLookup!J53, IF(Summary!B$4="All Publications", MostCitedLookup!J53, NA()))))))))))</f>
        <v>#N/A</v>
      </c>
    </row>
    <row r="54" spans="1:21" x14ac:dyDescent="0.35">
      <c r="A54" t="s">
        <v>230</v>
      </c>
      <c r="B54" t="s">
        <v>231</v>
      </c>
      <c r="C54">
        <v>1986</v>
      </c>
      <c r="D54" t="s">
        <v>230</v>
      </c>
      <c r="E54">
        <v>278</v>
      </c>
      <c r="F54" t="s">
        <v>232</v>
      </c>
      <c r="G54">
        <v>1986</v>
      </c>
      <c r="H54">
        <v>0</v>
      </c>
      <c r="I54">
        <v>1</v>
      </c>
      <c r="J54">
        <v>278</v>
      </c>
      <c r="K54" t="s">
        <v>58</v>
      </c>
      <c r="L54">
        <v>0</v>
      </c>
      <c r="M54">
        <v>0</v>
      </c>
      <c r="N54">
        <v>0</v>
      </c>
      <c r="O54">
        <v>0</v>
      </c>
      <c r="P54">
        <v>0</v>
      </c>
      <c r="Q54">
        <v>0</v>
      </c>
      <c r="R54">
        <v>0</v>
      </c>
      <c r="S54">
        <v>1</v>
      </c>
      <c r="T54">
        <v>0</v>
      </c>
      <c r="U54" t="e">
        <f>IF(AND(Summary!B$4=Lists!B$2,MostCitedLookup!L54&lt;&gt;0),MostCitedLookup!J54,IF(AND(Summary!B$4=Lists!B$3,MostCitedLookup!M54&lt;&gt;0),MostCitedLookup!J54,IF(AND(Summary!B$4=Lists!B$4,MostCitedLookup!N54&lt;&gt;0),MostCitedLookup!J54,IF(AND(Summary!B$4=Lists!B$5,MostCitedLookup!O54&lt;&gt;0),MostCitedLookup!J54,IF(AND(Summary!B$4=Lists!B$6,MostCitedLookup!P54&lt;&gt;0),MostCitedLookup!J54,IF(AND(Summary!B$4=Lists!B$7,MostCitedLookup!Q54&lt;&gt;0),MostCitedLookup!J54,IF(AND(Summary!B$4=Lists!B$8,MostCitedLookup!R54&lt;&gt;0),MostCitedLookup!J54,IF(AND(Summary!B$4=Lists!B$9,MostCitedLookup!S54&lt;&gt;0),MostCitedLookup!J54,IF(AND(Summary!B$4=Lists!B$10,MostCitedLookup!T54&lt;&gt;0),MostCitedLookup!J54, IF(Summary!B$4="All Publications", MostCitedLookup!J54, NA()))))))))))</f>
        <v>#N/A</v>
      </c>
    </row>
    <row r="55" spans="1:21" x14ac:dyDescent="0.35">
      <c r="A55" t="s">
        <v>233</v>
      </c>
      <c r="B55" t="s">
        <v>234</v>
      </c>
      <c r="C55">
        <v>2004</v>
      </c>
      <c r="D55" t="s">
        <v>235</v>
      </c>
      <c r="E55">
        <v>277</v>
      </c>
      <c r="F55" t="s">
        <v>236</v>
      </c>
      <c r="G55">
        <v>2004</v>
      </c>
      <c r="H55">
        <v>1.1111111E-2</v>
      </c>
      <c r="I55">
        <v>1</v>
      </c>
      <c r="J55">
        <v>277</v>
      </c>
      <c r="K55" t="s">
        <v>58</v>
      </c>
      <c r="L55">
        <v>0</v>
      </c>
      <c r="M55">
        <v>0</v>
      </c>
      <c r="N55">
        <v>0</v>
      </c>
      <c r="O55">
        <v>0</v>
      </c>
      <c r="P55">
        <v>0</v>
      </c>
      <c r="Q55">
        <v>0</v>
      </c>
      <c r="R55">
        <v>0</v>
      </c>
      <c r="S55">
        <v>1</v>
      </c>
      <c r="T55">
        <v>0</v>
      </c>
      <c r="U55" t="e">
        <f>IF(AND(Summary!B$4=Lists!B$2,MostCitedLookup!L55&lt;&gt;0),MostCitedLookup!J55,IF(AND(Summary!B$4=Lists!B$3,MostCitedLookup!M55&lt;&gt;0),MostCitedLookup!J55,IF(AND(Summary!B$4=Lists!B$4,MostCitedLookup!N55&lt;&gt;0),MostCitedLookup!J55,IF(AND(Summary!B$4=Lists!B$5,MostCitedLookup!O55&lt;&gt;0),MostCitedLookup!J55,IF(AND(Summary!B$4=Lists!B$6,MostCitedLookup!P55&lt;&gt;0),MostCitedLookup!J55,IF(AND(Summary!B$4=Lists!B$7,MostCitedLookup!Q55&lt;&gt;0),MostCitedLookup!J55,IF(AND(Summary!B$4=Lists!B$8,MostCitedLookup!R55&lt;&gt;0),MostCitedLookup!J55,IF(AND(Summary!B$4=Lists!B$9,MostCitedLookup!S55&lt;&gt;0),MostCitedLookup!J55,IF(AND(Summary!B$4=Lists!B$10,MostCitedLookup!T55&lt;&gt;0),MostCitedLookup!J55, IF(Summary!B$4="All Publications", MostCitedLookup!J55, NA()))))))))))</f>
        <v>#N/A</v>
      </c>
    </row>
    <row r="56" spans="1:21" x14ac:dyDescent="0.35">
      <c r="A56" t="s">
        <v>237</v>
      </c>
      <c r="B56" t="s">
        <v>238</v>
      </c>
      <c r="C56">
        <v>2002</v>
      </c>
      <c r="D56" t="s">
        <v>237</v>
      </c>
      <c r="E56">
        <v>271</v>
      </c>
      <c r="F56" t="s">
        <v>239</v>
      </c>
      <c r="G56">
        <v>2002</v>
      </c>
      <c r="H56">
        <v>0</v>
      </c>
      <c r="I56">
        <v>1</v>
      </c>
      <c r="J56">
        <v>271</v>
      </c>
      <c r="K56" t="s">
        <v>67</v>
      </c>
      <c r="L56">
        <v>0</v>
      </c>
      <c r="M56">
        <v>0</v>
      </c>
      <c r="N56">
        <v>0</v>
      </c>
      <c r="O56">
        <v>0</v>
      </c>
      <c r="P56">
        <v>1</v>
      </c>
      <c r="Q56">
        <v>0</v>
      </c>
      <c r="R56">
        <v>0</v>
      </c>
      <c r="S56">
        <v>0</v>
      </c>
      <c r="T56">
        <v>0</v>
      </c>
      <c r="U56" t="e">
        <f>IF(AND(Summary!B$4=Lists!B$2,MostCitedLookup!L56&lt;&gt;0),MostCitedLookup!J56,IF(AND(Summary!B$4=Lists!B$3,MostCitedLookup!M56&lt;&gt;0),MostCitedLookup!J56,IF(AND(Summary!B$4=Lists!B$4,MostCitedLookup!N56&lt;&gt;0),MostCitedLookup!J56,IF(AND(Summary!B$4=Lists!B$5,MostCitedLookup!O56&lt;&gt;0),MostCitedLookup!J56,IF(AND(Summary!B$4=Lists!B$6,MostCitedLookup!P56&lt;&gt;0),MostCitedLookup!J56,IF(AND(Summary!B$4=Lists!B$7,MostCitedLookup!Q56&lt;&gt;0),MostCitedLookup!J56,IF(AND(Summary!B$4=Lists!B$8,MostCitedLookup!R56&lt;&gt;0),MostCitedLookup!J56,IF(AND(Summary!B$4=Lists!B$9,MostCitedLookup!S56&lt;&gt;0),MostCitedLookup!J56,IF(AND(Summary!B$4=Lists!B$10,MostCitedLookup!T56&lt;&gt;0),MostCitedLookup!J56, IF(Summary!B$4="All Publications", MostCitedLookup!J56, NA()))))))))))</f>
        <v>#N/A</v>
      </c>
    </row>
    <row r="57" spans="1:21" x14ac:dyDescent="0.35">
      <c r="A57" t="s">
        <v>240</v>
      </c>
      <c r="B57" t="s">
        <v>241</v>
      </c>
      <c r="C57">
        <v>1998</v>
      </c>
      <c r="D57" t="s">
        <v>240</v>
      </c>
      <c r="E57">
        <v>264</v>
      </c>
      <c r="F57" t="s">
        <v>242</v>
      </c>
      <c r="G57">
        <v>1998</v>
      </c>
      <c r="H57">
        <v>0</v>
      </c>
      <c r="I57">
        <v>1</v>
      </c>
      <c r="J57">
        <v>264</v>
      </c>
      <c r="K57" t="s">
        <v>67</v>
      </c>
      <c r="L57">
        <v>0</v>
      </c>
      <c r="M57">
        <v>0</v>
      </c>
      <c r="N57">
        <v>0</v>
      </c>
      <c r="O57">
        <v>0</v>
      </c>
      <c r="P57">
        <v>1</v>
      </c>
      <c r="Q57">
        <v>0</v>
      </c>
      <c r="R57">
        <v>0</v>
      </c>
      <c r="S57">
        <v>0</v>
      </c>
      <c r="T57">
        <v>0</v>
      </c>
      <c r="U57" t="e">
        <f>IF(AND(Summary!B$4=Lists!B$2,MostCitedLookup!L57&lt;&gt;0),MostCitedLookup!J57,IF(AND(Summary!B$4=Lists!B$3,MostCitedLookup!M57&lt;&gt;0),MostCitedLookup!J57,IF(AND(Summary!B$4=Lists!B$4,MostCitedLookup!N57&lt;&gt;0),MostCitedLookup!J57,IF(AND(Summary!B$4=Lists!B$5,MostCitedLookup!O57&lt;&gt;0),MostCitedLookup!J57,IF(AND(Summary!B$4=Lists!B$6,MostCitedLookup!P57&lt;&gt;0),MostCitedLookup!J57,IF(AND(Summary!B$4=Lists!B$7,MostCitedLookup!Q57&lt;&gt;0),MostCitedLookup!J57,IF(AND(Summary!B$4=Lists!B$8,MostCitedLookup!R57&lt;&gt;0),MostCitedLookup!J57,IF(AND(Summary!B$4=Lists!B$9,MostCitedLookup!S57&lt;&gt;0),MostCitedLookup!J57,IF(AND(Summary!B$4=Lists!B$10,MostCitedLookup!T57&lt;&gt;0),MostCitedLookup!J57, IF(Summary!B$4="All Publications", MostCitedLookup!J57, NA()))))))))))</f>
        <v>#N/A</v>
      </c>
    </row>
    <row r="58" spans="1:21" x14ac:dyDescent="0.35">
      <c r="A58" t="s">
        <v>243</v>
      </c>
      <c r="B58" t="s">
        <v>244</v>
      </c>
      <c r="C58">
        <v>2013</v>
      </c>
      <c r="D58" t="s">
        <v>243</v>
      </c>
      <c r="E58">
        <v>257</v>
      </c>
      <c r="F58" t="s">
        <v>245</v>
      </c>
      <c r="G58">
        <v>2013</v>
      </c>
      <c r="H58">
        <v>0</v>
      </c>
      <c r="I58">
        <v>1</v>
      </c>
      <c r="J58">
        <v>257</v>
      </c>
      <c r="K58" t="s">
        <v>58</v>
      </c>
      <c r="L58">
        <v>0</v>
      </c>
      <c r="M58">
        <v>0</v>
      </c>
      <c r="N58">
        <v>0</v>
      </c>
      <c r="O58">
        <v>0</v>
      </c>
      <c r="P58">
        <v>0</v>
      </c>
      <c r="Q58">
        <v>0</v>
      </c>
      <c r="R58">
        <v>0</v>
      </c>
      <c r="S58">
        <v>1</v>
      </c>
      <c r="T58">
        <v>0</v>
      </c>
      <c r="U58" t="e">
        <f>IF(AND(Summary!B$4=Lists!B$2,MostCitedLookup!L58&lt;&gt;0),MostCitedLookup!J58,IF(AND(Summary!B$4=Lists!B$3,MostCitedLookup!M58&lt;&gt;0),MostCitedLookup!J58,IF(AND(Summary!B$4=Lists!B$4,MostCitedLookup!N58&lt;&gt;0),MostCitedLookup!J58,IF(AND(Summary!B$4=Lists!B$5,MostCitedLookup!O58&lt;&gt;0),MostCitedLookup!J58,IF(AND(Summary!B$4=Lists!B$6,MostCitedLookup!P58&lt;&gt;0),MostCitedLookup!J58,IF(AND(Summary!B$4=Lists!B$7,MostCitedLookup!Q58&lt;&gt;0),MostCitedLookup!J58,IF(AND(Summary!B$4=Lists!B$8,MostCitedLookup!R58&lt;&gt;0),MostCitedLookup!J58,IF(AND(Summary!B$4=Lists!B$9,MostCitedLookup!S58&lt;&gt;0),MostCitedLookup!J58,IF(AND(Summary!B$4=Lists!B$10,MostCitedLookup!T58&lt;&gt;0),MostCitedLookup!J58, IF(Summary!B$4="All Publications", MostCitedLookup!J58, NA()))))))))))</f>
        <v>#N/A</v>
      </c>
    </row>
    <row r="59" spans="1:21" x14ac:dyDescent="0.35">
      <c r="A59" t="s">
        <v>246</v>
      </c>
      <c r="B59" t="s">
        <v>247</v>
      </c>
      <c r="C59">
        <v>2005</v>
      </c>
      <c r="D59" t="s">
        <v>248</v>
      </c>
      <c r="E59">
        <v>253</v>
      </c>
      <c r="F59" t="s">
        <v>249</v>
      </c>
      <c r="G59">
        <v>2005</v>
      </c>
      <c r="H59">
        <v>7.2385850000000002E-2</v>
      </c>
      <c r="I59">
        <v>1</v>
      </c>
      <c r="J59">
        <v>253</v>
      </c>
      <c r="K59" t="s">
        <v>58</v>
      </c>
      <c r="L59">
        <v>0</v>
      </c>
      <c r="M59">
        <v>0</v>
      </c>
      <c r="N59">
        <v>0</v>
      </c>
      <c r="O59">
        <v>0</v>
      </c>
      <c r="P59">
        <v>0</v>
      </c>
      <c r="Q59">
        <v>0</v>
      </c>
      <c r="R59">
        <v>0</v>
      </c>
      <c r="S59">
        <v>1</v>
      </c>
      <c r="T59">
        <v>0</v>
      </c>
      <c r="U59" t="e">
        <f>IF(AND(Summary!B$4=Lists!B$2,MostCitedLookup!L59&lt;&gt;0),MostCitedLookup!J59,IF(AND(Summary!B$4=Lists!B$3,MostCitedLookup!M59&lt;&gt;0),MostCitedLookup!J59,IF(AND(Summary!B$4=Lists!B$4,MostCitedLookup!N59&lt;&gt;0),MostCitedLookup!J59,IF(AND(Summary!B$4=Lists!B$5,MostCitedLookup!O59&lt;&gt;0),MostCitedLookup!J59,IF(AND(Summary!B$4=Lists!B$6,MostCitedLookup!P59&lt;&gt;0),MostCitedLookup!J59,IF(AND(Summary!B$4=Lists!B$7,MostCitedLookup!Q59&lt;&gt;0),MostCitedLookup!J59,IF(AND(Summary!B$4=Lists!B$8,MostCitedLookup!R59&lt;&gt;0),MostCitedLookup!J59,IF(AND(Summary!B$4=Lists!B$9,MostCitedLookup!S59&lt;&gt;0),MostCitedLookup!J59,IF(AND(Summary!B$4=Lists!B$10,MostCitedLookup!T59&lt;&gt;0),MostCitedLookup!J59, IF(Summary!B$4="All Publications", MostCitedLookup!J59, NA()))))))))))</f>
        <v>#N/A</v>
      </c>
    </row>
    <row r="60" spans="1:21" x14ac:dyDescent="0.35">
      <c r="A60" t="s">
        <v>250</v>
      </c>
      <c r="B60" t="s">
        <v>251</v>
      </c>
      <c r="C60">
        <v>2008</v>
      </c>
      <c r="D60" t="s">
        <v>250</v>
      </c>
      <c r="E60">
        <v>245</v>
      </c>
      <c r="F60" t="s">
        <v>252</v>
      </c>
      <c r="G60">
        <v>2008</v>
      </c>
      <c r="H60">
        <v>0</v>
      </c>
      <c r="I60">
        <v>1</v>
      </c>
      <c r="J60">
        <v>245</v>
      </c>
      <c r="K60" t="s">
        <v>58</v>
      </c>
      <c r="L60">
        <v>0</v>
      </c>
      <c r="M60">
        <v>0</v>
      </c>
      <c r="N60">
        <v>0</v>
      </c>
      <c r="O60">
        <v>0</v>
      </c>
      <c r="P60">
        <v>0</v>
      </c>
      <c r="Q60">
        <v>0</v>
      </c>
      <c r="R60">
        <v>0</v>
      </c>
      <c r="S60">
        <v>1</v>
      </c>
      <c r="T60">
        <v>0</v>
      </c>
      <c r="U60" t="e">
        <f>IF(AND(Summary!B$4=Lists!B$2,MostCitedLookup!L60&lt;&gt;0),MostCitedLookup!J60,IF(AND(Summary!B$4=Lists!B$3,MostCitedLookup!M60&lt;&gt;0),MostCitedLookup!J60,IF(AND(Summary!B$4=Lists!B$4,MostCitedLookup!N60&lt;&gt;0),MostCitedLookup!J60,IF(AND(Summary!B$4=Lists!B$5,MostCitedLookup!O60&lt;&gt;0),MostCitedLookup!J60,IF(AND(Summary!B$4=Lists!B$6,MostCitedLookup!P60&lt;&gt;0),MostCitedLookup!J60,IF(AND(Summary!B$4=Lists!B$7,MostCitedLookup!Q60&lt;&gt;0),MostCitedLookup!J60,IF(AND(Summary!B$4=Lists!B$8,MostCitedLookup!R60&lt;&gt;0),MostCitedLookup!J60,IF(AND(Summary!B$4=Lists!B$9,MostCitedLookup!S60&lt;&gt;0),MostCitedLookup!J60,IF(AND(Summary!B$4=Lists!B$10,MostCitedLookup!T60&lt;&gt;0),MostCitedLookup!J60, IF(Summary!B$4="All Publications", MostCitedLookup!J60, NA()))))))))))</f>
        <v>#N/A</v>
      </c>
    </row>
    <row r="61" spans="1:21" x14ac:dyDescent="0.35">
      <c r="A61" t="s">
        <v>253</v>
      </c>
      <c r="B61" t="s">
        <v>254</v>
      </c>
      <c r="C61">
        <v>2015</v>
      </c>
      <c r="D61" t="s">
        <v>255</v>
      </c>
      <c r="E61">
        <v>235</v>
      </c>
      <c r="F61" t="s">
        <v>256</v>
      </c>
      <c r="G61">
        <v>2015</v>
      </c>
      <c r="H61">
        <v>5.9506923000000003E-2</v>
      </c>
      <c r="I61">
        <v>1</v>
      </c>
      <c r="J61">
        <v>235</v>
      </c>
      <c r="K61" t="s">
        <v>58</v>
      </c>
      <c r="L61">
        <v>0</v>
      </c>
      <c r="M61">
        <v>0</v>
      </c>
      <c r="N61">
        <v>0</v>
      </c>
      <c r="O61">
        <v>0</v>
      </c>
      <c r="P61">
        <v>0</v>
      </c>
      <c r="Q61">
        <v>0</v>
      </c>
      <c r="R61">
        <v>0</v>
      </c>
      <c r="S61">
        <v>1</v>
      </c>
      <c r="T61">
        <v>0</v>
      </c>
      <c r="U61" t="e">
        <f>IF(AND(Summary!B$4=Lists!B$2,MostCitedLookup!L61&lt;&gt;0),MostCitedLookup!J61,IF(AND(Summary!B$4=Lists!B$3,MostCitedLookup!M61&lt;&gt;0),MostCitedLookup!J61,IF(AND(Summary!B$4=Lists!B$4,MostCitedLookup!N61&lt;&gt;0),MostCitedLookup!J61,IF(AND(Summary!B$4=Lists!B$5,MostCitedLookup!O61&lt;&gt;0),MostCitedLookup!J61,IF(AND(Summary!B$4=Lists!B$6,MostCitedLookup!P61&lt;&gt;0),MostCitedLookup!J61,IF(AND(Summary!B$4=Lists!B$7,MostCitedLookup!Q61&lt;&gt;0),MostCitedLookup!J61,IF(AND(Summary!B$4=Lists!B$8,MostCitedLookup!R61&lt;&gt;0),MostCitedLookup!J61,IF(AND(Summary!B$4=Lists!B$9,MostCitedLookup!S61&lt;&gt;0),MostCitedLookup!J61,IF(AND(Summary!B$4=Lists!B$10,MostCitedLookup!T61&lt;&gt;0),MostCitedLookup!J61, IF(Summary!B$4="All Publications", MostCitedLookup!J61, NA()))))))))))</f>
        <v>#N/A</v>
      </c>
    </row>
    <row r="62" spans="1:21" x14ac:dyDescent="0.35">
      <c r="A62" t="s">
        <v>257</v>
      </c>
      <c r="B62" t="s">
        <v>258</v>
      </c>
      <c r="C62">
        <v>2015</v>
      </c>
      <c r="D62" t="s">
        <v>255</v>
      </c>
      <c r="E62">
        <v>235</v>
      </c>
      <c r="F62" t="s">
        <v>256</v>
      </c>
      <c r="G62">
        <v>2015</v>
      </c>
      <c r="H62">
        <v>5.1896207999999999E-2</v>
      </c>
      <c r="I62">
        <v>1</v>
      </c>
      <c r="J62">
        <v>235</v>
      </c>
      <c r="K62" t="s">
        <v>58</v>
      </c>
      <c r="L62">
        <v>0</v>
      </c>
      <c r="M62">
        <v>0</v>
      </c>
      <c r="N62">
        <v>0</v>
      </c>
      <c r="O62">
        <v>0</v>
      </c>
      <c r="P62">
        <v>0</v>
      </c>
      <c r="Q62">
        <v>0</v>
      </c>
      <c r="R62">
        <v>0</v>
      </c>
      <c r="S62">
        <v>1</v>
      </c>
      <c r="T62">
        <v>0</v>
      </c>
      <c r="U62" t="e">
        <f>IF(AND(Summary!B$4=Lists!B$2,MostCitedLookup!L62&lt;&gt;0),MostCitedLookup!J62,IF(AND(Summary!B$4=Lists!B$3,MostCitedLookup!M62&lt;&gt;0),MostCitedLookup!J62,IF(AND(Summary!B$4=Lists!B$4,MostCitedLookup!N62&lt;&gt;0),MostCitedLookup!J62,IF(AND(Summary!B$4=Lists!B$5,MostCitedLookup!O62&lt;&gt;0),MostCitedLookup!J62,IF(AND(Summary!B$4=Lists!B$6,MostCitedLookup!P62&lt;&gt;0),MostCitedLookup!J62,IF(AND(Summary!B$4=Lists!B$7,MostCitedLookup!Q62&lt;&gt;0),MostCitedLookup!J62,IF(AND(Summary!B$4=Lists!B$8,MostCitedLookup!R62&lt;&gt;0),MostCitedLookup!J62,IF(AND(Summary!B$4=Lists!B$9,MostCitedLookup!S62&lt;&gt;0),MostCitedLookup!J62,IF(AND(Summary!B$4=Lists!B$10,MostCitedLookup!T62&lt;&gt;0),MostCitedLookup!J62, IF(Summary!B$4="All Publications", MostCitedLookup!J62, NA()))))))))))</f>
        <v>#N/A</v>
      </c>
    </row>
    <row r="63" spans="1:21" x14ac:dyDescent="0.35">
      <c r="A63" t="s">
        <v>259</v>
      </c>
      <c r="B63" t="s">
        <v>260</v>
      </c>
      <c r="C63">
        <v>1995</v>
      </c>
      <c r="D63" t="s">
        <v>259</v>
      </c>
      <c r="E63">
        <v>234</v>
      </c>
      <c r="F63" t="s">
        <v>261</v>
      </c>
      <c r="G63">
        <v>1995</v>
      </c>
      <c r="H63">
        <v>0</v>
      </c>
      <c r="I63">
        <v>1</v>
      </c>
      <c r="J63">
        <v>234</v>
      </c>
      <c r="K63" t="s">
        <v>115</v>
      </c>
      <c r="L63">
        <v>0</v>
      </c>
      <c r="M63">
        <v>0</v>
      </c>
      <c r="N63">
        <v>0</v>
      </c>
      <c r="O63">
        <v>1</v>
      </c>
      <c r="P63">
        <v>0</v>
      </c>
      <c r="Q63">
        <v>0</v>
      </c>
      <c r="R63">
        <v>0</v>
      </c>
      <c r="S63">
        <v>1</v>
      </c>
      <c r="T63">
        <v>0</v>
      </c>
      <c r="U63" t="e">
        <f>IF(AND(Summary!B$4=Lists!B$2,MostCitedLookup!L63&lt;&gt;0),MostCitedLookup!J63,IF(AND(Summary!B$4=Lists!B$3,MostCitedLookup!M63&lt;&gt;0),MostCitedLookup!J63,IF(AND(Summary!B$4=Lists!B$4,MostCitedLookup!N63&lt;&gt;0),MostCitedLookup!J63,IF(AND(Summary!B$4=Lists!B$5,MostCitedLookup!O63&lt;&gt;0),MostCitedLookup!J63,IF(AND(Summary!B$4=Lists!B$6,MostCitedLookup!P63&lt;&gt;0),MostCitedLookup!J63,IF(AND(Summary!B$4=Lists!B$7,MostCitedLookup!Q63&lt;&gt;0),MostCitedLookup!J63,IF(AND(Summary!B$4=Lists!B$8,MostCitedLookup!R63&lt;&gt;0),MostCitedLookup!J63,IF(AND(Summary!B$4=Lists!B$9,MostCitedLookup!S63&lt;&gt;0),MostCitedLookup!J63,IF(AND(Summary!B$4=Lists!B$10,MostCitedLookup!T63&lt;&gt;0),MostCitedLookup!J63, IF(Summary!B$4="All Publications", MostCitedLookup!J63, NA()))))))))))</f>
        <v>#N/A</v>
      </c>
    </row>
    <row r="64" spans="1:21" x14ac:dyDescent="0.35">
      <c r="A64" t="s">
        <v>262</v>
      </c>
      <c r="B64" t="s">
        <v>263</v>
      </c>
      <c r="C64">
        <v>2014</v>
      </c>
      <c r="D64" t="s">
        <v>262</v>
      </c>
      <c r="E64">
        <v>233</v>
      </c>
      <c r="F64" t="s">
        <v>264</v>
      </c>
      <c r="G64">
        <v>2014</v>
      </c>
      <c r="H64">
        <v>0</v>
      </c>
      <c r="I64">
        <v>1</v>
      </c>
      <c r="J64">
        <v>233</v>
      </c>
      <c r="K64" t="s">
        <v>58</v>
      </c>
      <c r="L64">
        <v>0</v>
      </c>
      <c r="M64">
        <v>0</v>
      </c>
      <c r="N64">
        <v>0</v>
      </c>
      <c r="O64">
        <v>0</v>
      </c>
      <c r="P64">
        <v>0</v>
      </c>
      <c r="Q64">
        <v>0</v>
      </c>
      <c r="R64">
        <v>0</v>
      </c>
      <c r="S64">
        <v>1</v>
      </c>
      <c r="T64">
        <v>0</v>
      </c>
      <c r="U64" t="e">
        <f>IF(AND(Summary!B$4=Lists!B$2,MostCitedLookup!L64&lt;&gt;0),MostCitedLookup!J64,IF(AND(Summary!B$4=Lists!B$3,MostCitedLookup!M64&lt;&gt;0),MostCitedLookup!J64,IF(AND(Summary!B$4=Lists!B$4,MostCitedLookup!N64&lt;&gt;0),MostCitedLookup!J64,IF(AND(Summary!B$4=Lists!B$5,MostCitedLookup!O64&lt;&gt;0),MostCitedLookup!J64,IF(AND(Summary!B$4=Lists!B$6,MostCitedLookup!P64&lt;&gt;0),MostCitedLookup!J64,IF(AND(Summary!B$4=Lists!B$7,MostCitedLookup!Q64&lt;&gt;0),MostCitedLookup!J64,IF(AND(Summary!B$4=Lists!B$8,MostCitedLookup!R64&lt;&gt;0),MostCitedLookup!J64,IF(AND(Summary!B$4=Lists!B$9,MostCitedLookup!S64&lt;&gt;0),MostCitedLookup!J64,IF(AND(Summary!B$4=Lists!B$10,MostCitedLookup!T64&lt;&gt;0),MostCitedLookup!J64, IF(Summary!B$4="All Publications", MostCitedLookup!J64, NA()))))))))))</f>
        <v>#N/A</v>
      </c>
    </row>
    <row r="65" spans="1:21" x14ac:dyDescent="0.35">
      <c r="A65" t="s">
        <v>265</v>
      </c>
      <c r="B65" t="s">
        <v>266</v>
      </c>
      <c r="C65">
        <v>2006</v>
      </c>
      <c r="D65" t="s">
        <v>265</v>
      </c>
      <c r="E65">
        <v>230</v>
      </c>
      <c r="F65" t="s">
        <v>267</v>
      </c>
      <c r="G65">
        <v>2006</v>
      </c>
      <c r="H65">
        <v>0</v>
      </c>
      <c r="I65">
        <v>1</v>
      </c>
      <c r="J65">
        <v>230</v>
      </c>
      <c r="K65" t="s">
        <v>58</v>
      </c>
      <c r="L65">
        <v>0</v>
      </c>
      <c r="M65">
        <v>0</v>
      </c>
      <c r="N65">
        <v>0</v>
      </c>
      <c r="O65">
        <v>0</v>
      </c>
      <c r="P65">
        <v>0</v>
      </c>
      <c r="Q65">
        <v>0</v>
      </c>
      <c r="R65">
        <v>0</v>
      </c>
      <c r="S65">
        <v>1</v>
      </c>
      <c r="T65">
        <v>0</v>
      </c>
      <c r="U65" t="e">
        <f>IF(AND(Summary!B$4=Lists!B$2,MostCitedLookup!L65&lt;&gt;0),MostCitedLookup!J65,IF(AND(Summary!B$4=Lists!B$3,MostCitedLookup!M65&lt;&gt;0),MostCitedLookup!J65,IF(AND(Summary!B$4=Lists!B$4,MostCitedLookup!N65&lt;&gt;0),MostCitedLookup!J65,IF(AND(Summary!B$4=Lists!B$5,MostCitedLookup!O65&lt;&gt;0),MostCitedLookup!J65,IF(AND(Summary!B$4=Lists!B$6,MostCitedLookup!P65&lt;&gt;0),MostCitedLookup!J65,IF(AND(Summary!B$4=Lists!B$7,MostCitedLookup!Q65&lt;&gt;0),MostCitedLookup!J65,IF(AND(Summary!B$4=Lists!B$8,MostCitedLookup!R65&lt;&gt;0),MostCitedLookup!J65,IF(AND(Summary!B$4=Lists!B$9,MostCitedLookup!S65&lt;&gt;0),MostCitedLookup!J65,IF(AND(Summary!B$4=Lists!B$10,MostCitedLookup!T65&lt;&gt;0),MostCitedLookup!J65, IF(Summary!B$4="All Publications", MostCitedLookup!J65, NA()))))))))))</f>
        <v>#N/A</v>
      </c>
    </row>
    <row r="66" spans="1:21" x14ac:dyDescent="0.35">
      <c r="A66" t="s">
        <v>268</v>
      </c>
      <c r="B66" t="s">
        <v>269</v>
      </c>
      <c r="C66">
        <v>2005</v>
      </c>
      <c r="D66" t="s">
        <v>268</v>
      </c>
      <c r="E66">
        <v>229</v>
      </c>
      <c r="F66" t="s">
        <v>270</v>
      </c>
      <c r="G66">
        <v>2005</v>
      </c>
      <c r="H66">
        <v>0</v>
      </c>
      <c r="I66">
        <v>1</v>
      </c>
      <c r="J66">
        <v>229</v>
      </c>
      <c r="K66" t="s">
        <v>58</v>
      </c>
      <c r="L66">
        <v>0</v>
      </c>
      <c r="M66">
        <v>0</v>
      </c>
      <c r="N66">
        <v>0</v>
      </c>
      <c r="O66">
        <v>0</v>
      </c>
      <c r="P66">
        <v>0</v>
      </c>
      <c r="Q66">
        <v>0</v>
      </c>
      <c r="R66">
        <v>0</v>
      </c>
      <c r="S66">
        <v>1</v>
      </c>
      <c r="T66">
        <v>0</v>
      </c>
      <c r="U66" t="e">
        <f>IF(AND(Summary!B$4=Lists!B$2,MostCitedLookup!L66&lt;&gt;0),MostCitedLookup!J66,IF(AND(Summary!B$4=Lists!B$3,MostCitedLookup!M66&lt;&gt;0),MostCitedLookup!J66,IF(AND(Summary!B$4=Lists!B$4,MostCitedLookup!N66&lt;&gt;0),MostCitedLookup!J66,IF(AND(Summary!B$4=Lists!B$5,MostCitedLookup!O66&lt;&gt;0),MostCitedLookup!J66,IF(AND(Summary!B$4=Lists!B$6,MostCitedLookup!P66&lt;&gt;0),MostCitedLookup!J66,IF(AND(Summary!B$4=Lists!B$7,MostCitedLookup!Q66&lt;&gt;0),MostCitedLookup!J66,IF(AND(Summary!B$4=Lists!B$8,MostCitedLookup!R66&lt;&gt;0),MostCitedLookup!J66,IF(AND(Summary!B$4=Lists!B$9,MostCitedLookup!S66&lt;&gt;0),MostCitedLookup!J66,IF(AND(Summary!B$4=Lists!B$10,MostCitedLookup!T66&lt;&gt;0),MostCitedLookup!J66, IF(Summary!B$4="All Publications", MostCitedLookup!J66, NA()))))))))))</f>
        <v>#N/A</v>
      </c>
    </row>
    <row r="67" spans="1:21" x14ac:dyDescent="0.35">
      <c r="A67" t="s">
        <v>271</v>
      </c>
      <c r="B67" t="s">
        <v>272</v>
      </c>
      <c r="C67">
        <v>1992</v>
      </c>
      <c r="D67" t="s">
        <v>271</v>
      </c>
      <c r="E67">
        <v>229</v>
      </c>
      <c r="F67" t="s">
        <v>273</v>
      </c>
      <c r="G67">
        <v>1992</v>
      </c>
      <c r="H67">
        <v>0</v>
      </c>
      <c r="I67">
        <v>1</v>
      </c>
      <c r="J67">
        <v>229</v>
      </c>
      <c r="K67" t="s">
        <v>58</v>
      </c>
      <c r="L67">
        <v>0</v>
      </c>
      <c r="M67">
        <v>0</v>
      </c>
      <c r="N67">
        <v>0</v>
      </c>
      <c r="O67">
        <v>0</v>
      </c>
      <c r="P67">
        <v>0</v>
      </c>
      <c r="Q67">
        <v>0</v>
      </c>
      <c r="R67">
        <v>0</v>
      </c>
      <c r="S67">
        <v>1</v>
      </c>
      <c r="T67">
        <v>0</v>
      </c>
      <c r="U67" t="e">
        <f>IF(AND(Summary!B$4=Lists!B$2,MostCitedLookup!L67&lt;&gt;0),MostCitedLookup!J67,IF(AND(Summary!B$4=Lists!B$3,MostCitedLookup!M67&lt;&gt;0),MostCitedLookup!J67,IF(AND(Summary!B$4=Lists!B$4,MostCitedLookup!N67&lt;&gt;0),MostCitedLookup!J67,IF(AND(Summary!B$4=Lists!B$5,MostCitedLookup!O67&lt;&gt;0),MostCitedLookup!J67,IF(AND(Summary!B$4=Lists!B$6,MostCitedLookup!P67&lt;&gt;0),MostCitedLookup!J67,IF(AND(Summary!B$4=Lists!B$7,MostCitedLookup!Q67&lt;&gt;0),MostCitedLookup!J67,IF(AND(Summary!B$4=Lists!B$8,MostCitedLookup!R67&lt;&gt;0),MostCitedLookup!J67,IF(AND(Summary!B$4=Lists!B$9,MostCitedLookup!S67&lt;&gt;0),MostCitedLookup!J67,IF(AND(Summary!B$4=Lists!B$10,MostCitedLookup!T67&lt;&gt;0),MostCitedLookup!J67, IF(Summary!B$4="All Publications", MostCitedLookup!J67, NA()))))))))))</f>
        <v>#N/A</v>
      </c>
    </row>
    <row r="68" spans="1:21" x14ac:dyDescent="0.35">
      <c r="A68" t="s">
        <v>274</v>
      </c>
      <c r="B68" t="s">
        <v>275</v>
      </c>
      <c r="C68">
        <v>2004</v>
      </c>
      <c r="D68" t="s">
        <v>274</v>
      </c>
      <c r="E68">
        <v>223</v>
      </c>
      <c r="F68" t="s">
        <v>276</v>
      </c>
      <c r="G68">
        <v>2004</v>
      </c>
      <c r="H68">
        <v>0</v>
      </c>
      <c r="I68">
        <v>1</v>
      </c>
      <c r="J68">
        <v>223</v>
      </c>
      <c r="K68" t="s">
        <v>53</v>
      </c>
      <c r="L68">
        <v>0</v>
      </c>
      <c r="M68">
        <v>0</v>
      </c>
      <c r="N68">
        <v>0</v>
      </c>
      <c r="O68">
        <v>0</v>
      </c>
      <c r="P68">
        <v>1</v>
      </c>
      <c r="Q68">
        <v>0</v>
      </c>
      <c r="R68">
        <v>0</v>
      </c>
      <c r="S68">
        <v>1</v>
      </c>
      <c r="T68">
        <v>0</v>
      </c>
      <c r="U68" t="e">
        <f>IF(AND(Summary!B$4=Lists!B$2,MostCitedLookup!L68&lt;&gt;0),MostCitedLookup!J68,IF(AND(Summary!B$4=Lists!B$3,MostCitedLookup!M68&lt;&gt;0),MostCitedLookup!J68,IF(AND(Summary!B$4=Lists!B$4,MostCitedLookup!N68&lt;&gt;0),MostCitedLookup!J68,IF(AND(Summary!B$4=Lists!B$5,MostCitedLookup!O68&lt;&gt;0),MostCitedLookup!J68,IF(AND(Summary!B$4=Lists!B$6,MostCitedLookup!P68&lt;&gt;0),MostCitedLookup!J68,IF(AND(Summary!B$4=Lists!B$7,MostCitedLookup!Q68&lt;&gt;0),MostCitedLookup!J68,IF(AND(Summary!B$4=Lists!B$8,MostCitedLookup!R68&lt;&gt;0),MostCitedLookup!J68,IF(AND(Summary!B$4=Lists!B$9,MostCitedLookup!S68&lt;&gt;0),MostCitedLookup!J68,IF(AND(Summary!B$4=Lists!B$10,MostCitedLookup!T68&lt;&gt;0),MostCitedLookup!J68, IF(Summary!B$4="All Publications", MostCitedLookup!J68, NA()))))))))))</f>
        <v>#N/A</v>
      </c>
    </row>
    <row r="69" spans="1:21" x14ac:dyDescent="0.35">
      <c r="A69" t="s">
        <v>277</v>
      </c>
      <c r="B69" t="s">
        <v>278</v>
      </c>
      <c r="C69">
        <v>2001</v>
      </c>
      <c r="D69" t="s">
        <v>277</v>
      </c>
      <c r="E69">
        <v>210</v>
      </c>
      <c r="F69" t="s">
        <v>279</v>
      </c>
      <c r="G69">
        <v>2001</v>
      </c>
      <c r="H69">
        <v>0</v>
      </c>
      <c r="I69">
        <v>1</v>
      </c>
      <c r="J69">
        <v>210</v>
      </c>
      <c r="K69" t="s">
        <v>67</v>
      </c>
      <c r="L69">
        <v>0</v>
      </c>
      <c r="M69">
        <v>0</v>
      </c>
      <c r="N69">
        <v>0</v>
      </c>
      <c r="O69">
        <v>0</v>
      </c>
      <c r="P69">
        <v>1</v>
      </c>
      <c r="Q69">
        <v>0</v>
      </c>
      <c r="R69">
        <v>0</v>
      </c>
      <c r="S69">
        <v>0</v>
      </c>
      <c r="T69">
        <v>0</v>
      </c>
      <c r="U69" t="e">
        <f>IF(AND(Summary!B$4=Lists!B$2,MostCitedLookup!L69&lt;&gt;0),MostCitedLookup!J69,IF(AND(Summary!B$4=Lists!B$3,MostCitedLookup!M69&lt;&gt;0),MostCitedLookup!J69,IF(AND(Summary!B$4=Lists!B$4,MostCitedLookup!N69&lt;&gt;0),MostCitedLookup!J69,IF(AND(Summary!B$4=Lists!B$5,MostCitedLookup!O69&lt;&gt;0),MostCitedLookup!J69,IF(AND(Summary!B$4=Lists!B$6,MostCitedLookup!P69&lt;&gt;0),MostCitedLookup!J69,IF(AND(Summary!B$4=Lists!B$7,MostCitedLookup!Q69&lt;&gt;0),MostCitedLookup!J69,IF(AND(Summary!B$4=Lists!B$8,MostCitedLookup!R69&lt;&gt;0),MostCitedLookup!J69,IF(AND(Summary!B$4=Lists!B$9,MostCitedLookup!S69&lt;&gt;0),MostCitedLookup!J69,IF(AND(Summary!B$4=Lists!B$10,MostCitedLookup!T69&lt;&gt;0),MostCitedLookup!J69, IF(Summary!B$4="All Publications", MostCitedLookup!J69, NA()))))))))))</f>
        <v>#N/A</v>
      </c>
    </row>
    <row r="70" spans="1:21" x14ac:dyDescent="0.35">
      <c r="A70" t="s">
        <v>280</v>
      </c>
      <c r="B70" t="s">
        <v>281</v>
      </c>
      <c r="C70">
        <v>2017</v>
      </c>
      <c r="D70" t="s">
        <v>280</v>
      </c>
      <c r="E70">
        <v>205</v>
      </c>
      <c r="F70" t="s">
        <v>282</v>
      </c>
      <c r="G70">
        <v>2017</v>
      </c>
      <c r="H70">
        <v>0</v>
      </c>
      <c r="I70">
        <v>1</v>
      </c>
      <c r="J70">
        <v>205</v>
      </c>
      <c r="K70" t="s">
        <v>67</v>
      </c>
      <c r="L70">
        <v>0</v>
      </c>
      <c r="M70">
        <v>0</v>
      </c>
      <c r="N70">
        <v>0</v>
      </c>
      <c r="O70">
        <v>0</v>
      </c>
      <c r="P70">
        <v>1</v>
      </c>
      <c r="Q70">
        <v>0</v>
      </c>
      <c r="R70">
        <v>0</v>
      </c>
      <c r="S70">
        <v>0</v>
      </c>
      <c r="T70">
        <v>0</v>
      </c>
      <c r="U70" t="e">
        <f>IF(AND(Summary!B$4=Lists!B$2,MostCitedLookup!L70&lt;&gt;0),MostCitedLookup!J70,IF(AND(Summary!B$4=Lists!B$3,MostCitedLookup!M70&lt;&gt;0),MostCitedLookup!J70,IF(AND(Summary!B$4=Lists!B$4,MostCitedLookup!N70&lt;&gt;0),MostCitedLookup!J70,IF(AND(Summary!B$4=Lists!B$5,MostCitedLookup!O70&lt;&gt;0),MostCitedLookup!J70,IF(AND(Summary!B$4=Lists!B$6,MostCitedLookup!P70&lt;&gt;0),MostCitedLookup!J70,IF(AND(Summary!B$4=Lists!B$7,MostCitedLookup!Q70&lt;&gt;0),MostCitedLookup!J70,IF(AND(Summary!B$4=Lists!B$8,MostCitedLookup!R70&lt;&gt;0),MostCitedLookup!J70,IF(AND(Summary!B$4=Lists!B$9,MostCitedLookup!S70&lt;&gt;0),MostCitedLookup!J70,IF(AND(Summary!B$4=Lists!B$10,MostCitedLookup!T70&lt;&gt;0),MostCitedLookup!J70, IF(Summary!B$4="All Publications", MostCitedLookup!J70, NA()))))))))))</f>
        <v>#N/A</v>
      </c>
    </row>
    <row r="71" spans="1:21" x14ac:dyDescent="0.35">
      <c r="A71" t="s">
        <v>283</v>
      </c>
      <c r="B71" t="s">
        <v>284</v>
      </c>
      <c r="C71">
        <v>2006</v>
      </c>
      <c r="D71" t="s">
        <v>283</v>
      </c>
      <c r="E71">
        <v>201</v>
      </c>
      <c r="F71" t="s">
        <v>285</v>
      </c>
      <c r="G71">
        <v>2006</v>
      </c>
      <c r="H71">
        <v>0</v>
      </c>
      <c r="I71">
        <v>1</v>
      </c>
      <c r="J71">
        <v>201</v>
      </c>
      <c r="K71" t="s">
        <v>58</v>
      </c>
      <c r="L71">
        <v>0</v>
      </c>
      <c r="M71">
        <v>0</v>
      </c>
      <c r="N71">
        <v>0</v>
      </c>
      <c r="O71">
        <v>0</v>
      </c>
      <c r="P71">
        <v>0</v>
      </c>
      <c r="Q71">
        <v>0</v>
      </c>
      <c r="R71">
        <v>0</v>
      </c>
      <c r="S71">
        <v>1</v>
      </c>
      <c r="T71">
        <v>0</v>
      </c>
      <c r="U71" t="e">
        <f>IF(AND(Summary!B$4=Lists!B$2,MostCitedLookup!L71&lt;&gt;0),MostCitedLookup!J71,IF(AND(Summary!B$4=Lists!B$3,MostCitedLookup!M71&lt;&gt;0),MostCitedLookup!J71,IF(AND(Summary!B$4=Lists!B$4,MostCitedLookup!N71&lt;&gt;0),MostCitedLookup!J71,IF(AND(Summary!B$4=Lists!B$5,MostCitedLookup!O71&lt;&gt;0),MostCitedLookup!J71,IF(AND(Summary!B$4=Lists!B$6,MostCitedLookup!P71&lt;&gt;0),MostCitedLookup!J71,IF(AND(Summary!B$4=Lists!B$7,MostCitedLookup!Q71&lt;&gt;0),MostCitedLookup!J71,IF(AND(Summary!B$4=Lists!B$8,MostCitedLookup!R71&lt;&gt;0),MostCitedLookup!J71,IF(AND(Summary!B$4=Lists!B$9,MostCitedLookup!S71&lt;&gt;0),MostCitedLookup!J71,IF(AND(Summary!B$4=Lists!B$10,MostCitedLookup!T71&lt;&gt;0),MostCitedLookup!J71, IF(Summary!B$4="All Publications", MostCitedLookup!J71, NA()))))))))))</f>
        <v>#N/A</v>
      </c>
    </row>
    <row r="72" spans="1:21" x14ac:dyDescent="0.35">
      <c r="A72" t="s">
        <v>286</v>
      </c>
      <c r="B72" t="s">
        <v>241</v>
      </c>
      <c r="C72">
        <v>1996</v>
      </c>
      <c r="D72" t="s">
        <v>286</v>
      </c>
      <c r="E72">
        <v>200</v>
      </c>
      <c r="F72" t="s">
        <v>287</v>
      </c>
      <c r="G72">
        <v>1996</v>
      </c>
      <c r="H72">
        <v>0</v>
      </c>
      <c r="I72">
        <v>1</v>
      </c>
      <c r="J72">
        <v>200</v>
      </c>
      <c r="K72" t="s">
        <v>67</v>
      </c>
      <c r="L72">
        <v>0</v>
      </c>
      <c r="M72">
        <v>0</v>
      </c>
      <c r="N72">
        <v>0</v>
      </c>
      <c r="O72">
        <v>0</v>
      </c>
      <c r="P72">
        <v>1</v>
      </c>
      <c r="Q72">
        <v>0</v>
      </c>
      <c r="R72">
        <v>0</v>
      </c>
      <c r="S72">
        <v>0</v>
      </c>
      <c r="T72">
        <v>0</v>
      </c>
      <c r="U72" t="e">
        <f>IF(AND(Summary!B$4=Lists!B$2,MostCitedLookup!L72&lt;&gt;0),MostCitedLookup!J72,IF(AND(Summary!B$4=Lists!B$3,MostCitedLookup!M72&lt;&gt;0),MostCitedLookup!J72,IF(AND(Summary!B$4=Lists!B$4,MostCitedLookup!N72&lt;&gt;0),MostCitedLookup!J72,IF(AND(Summary!B$4=Lists!B$5,MostCitedLookup!O72&lt;&gt;0),MostCitedLookup!J72,IF(AND(Summary!B$4=Lists!B$6,MostCitedLookup!P72&lt;&gt;0),MostCitedLookup!J72,IF(AND(Summary!B$4=Lists!B$7,MostCitedLookup!Q72&lt;&gt;0),MostCitedLookup!J72,IF(AND(Summary!B$4=Lists!B$8,MostCitedLookup!R72&lt;&gt;0),MostCitedLookup!J72,IF(AND(Summary!B$4=Lists!B$9,MostCitedLookup!S72&lt;&gt;0),MostCitedLookup!J72,IF(AND(Summary!B$4=Lists!B$10,MostCitedLookup!T72&lt;&gt;0),MostCitedLookup!J72, IF(Summary!B$4="All Publications", MostCitedLookup!J72, NA()))))))))))</f>
        <v>#N/A</v>
      </c>
    </row>
    <row r="73" spans="1:21" x14ac:dyDescent="0.35">
      <c r="A73" t="s">
        <v>288</v>
      </c>
      <c r="B73" t="s">
        <v>289</v>
      </c>
      <c r="C73">
        <v>2003</v>
      </c>
      <c r="D73" t="s">
        <v>288</v>
      </c>
      <c r="E73">
        <v>200</v>
      </c>
      <c r="F73" t="s">
        <v>290</v>
      </c>
      <c r="G73">
        <v>2003</v>
      </c>
      <c r="H73">
        <v>0</v>
      </c>
      <c r="I73">
        <v>1</v>
      </c>
      <c r="J73">
        <v>200</v>
      </c>
      <c r="K73" t="s">
        <v>67</v>
      </c>
      <c r="L73">
        <v>0</v>
      </c>
      <c r="M73">
        <v>0</v>
      </c>
      <c r="N73">
        <v>0</v>
      </c>
      <c r="O73">
        <v>0</v>
      </c>
      <c r="P73">
        <v>1</v>
      </c>
      <c r="Q73">
        <v>0</v>
      </c>
      <c r="R73">
        <v>0</v>
      </c>
      <c r="S73">
        <v>0</v>
      </c>
      <c r="T73">
        <v>0</v>
      </c>
      <c r="U73" t="e">
        <f>IF(AND(Summary!B$4=Lists!B$2,MostCitedLookup!L73&lt;&gt;0),MostCitedLookup!J73,IF(AND(Summary!B$4=Lists!B$3,MostCitedLookup!M73&lt;&gt;0),MostCitedLookup!J73,IF(AND(Summary!B$4=Lists!B$4,MostCitedLookup!N73&lt;&gt;0),MostCitedLookup!J73,IF(AND(Summary!B$4=Lists!B$5,MostCitedLookup!O73&lt;&gt;0),MostCitedLookup!J73,IF(AND(Summary!B$4=Lists!B$6,MostCitedLookup!P73&lt;&gt;0),MostCitedLookup!J73,IF(AND(Summary!B$4=Lists!B$7,MostCitedLookup!Q73&lt;&gt;0),MostCitedLookup!J73,IF(AND(Summary!B$4=Lists!B$8,MostCitedLookup!R73&lt;&gt;0),MostCitedLookup!J73,IF(AND(Summary!B$4=Lists!B$9,MostCitedLookup!S73&lt;&gt;0),MostCitedLookup!J73,IF(AND(Summary!B$4=Lists!B$10,MostCitedLookup!T73&lt;&gt;0),MostCitedLookup!J73, IF(Summary!B$4="All Publications", MostCitedLookup!J73, NA()))))))))))</f>
        <v>#N/A</v>
      </c>
    </row>
    <row r="74" spans="1:21" x14ac:dyDescent="0.35">
      <c r="A74" t="s">
        <v>291</v>
      </c>
      <c r="B74" t="s">
        <v>292</v>
      </c>
      <c r="C74">
        <v>2009</v>
      </c>
      <c r="D74" t="s">
        <v>291</v>
      </c>
      <c r="E74">
        <v>200</v>
      </c>
      <c r="F74" t="s">
        <v>293</v>
      </c>
      <c r="G74">
        <v>2009</v>
      </c>
      <c r="H74">
        <v>0</v>
      </c>
      <c r="I74">
        <v>1</v>
      </c>
      <c r="J74">
        <v>200</v>
      </c>
      <c r="K74" t="s">
        <v>58</v>
      </c>
      <c r="L74">
        <v>0</v>
      </c>
      <c r="M74">
        <v>0</v>
      </c>
      <c r="N74">
        <v>0</v>
      </c>
      <c r="O74">
        <v>0</v>
      </c>
      <c r="P74">
        <v>0</v>
      </c>
      <c r="Q74">
        <v>0</v>
      </c>
      <c r="R74">
        <v>0</v>
      </c>
      <c r="S74">
        <v>1</v>
      </c>
      <c r="T74">
        <v>0</v>
      </c>
      <c r="U74" t="e">
        <f>IF(AND(Summary!B$4=Lists!B$2,MostCitedLookup!L74&lt;&gt;0),MostCitedLookup!J74,IF(AND(Summary!B$4=Lists!B$3,MostCitedLookup!M74&lt;&gt;0),MostCitedLookup!J74,IF(AND(Summary!B$4=Lists!B$4,MostCitedLookup!N74&lt;&gt;0),MostCitedLookup!J74,IF(AND(Summary!B$4=Lists!B$5,MostCitedLookup!O74&lt;&gt;0),MostCitedLookup!J74,IF(AND(Summary!B$4=Lists!B$6,MostCitedLookup!P74&lt;&gt;0),MostCitedLookup!J74,IF(AND(Summary!B$4=Lists!B$7,MostCitedLookup!Q74&lt;&gt;0),MostCitedLookup!J74,IF(AND(Summary!B$4=Lists!B$8,MostCitedLookup!R74&lt;&gt;0),MostCitedLookup!J74,IF(AND(Summary!B$4=Lists!B$9,MostCitedLookup!S74&lt;&gt;0),MostCitedLookup!J74,IF(AND(Summary!B$4=Lists!B$10,MostCitedLookup!T74&lt;&gt;0),MostCitedLookup!J74, IF(Summary!B$4="All Publications", MostCitedLookup!J74, NA()))))))))))</f>
        <v>#N/A</v>
      </c>
    </row>
    <row r="75" spans="1:21" x14ac:dyDescent="0.35">
      <c r="A75" t="s">
        <v>294</v>
      </c>
      <c r="B75" t="s">
        <v>295</v>
      </c>
      <c r="C75">
        <v>2015</v>
      </c>
      <c r="D75" t="s">
        <v>296</v>
      </c>
      <c r="E75">
        <v>197</v>
      </c>
      <c r="F75" t="s">
        <v>297</v>
      </c>
      <c r="G75">
        <v>2015</v>
      </c>
      <c r="H75">
        <v>1.5743837E-2</v>
      </c>
      <c r="I75">
        <v>1</v>
      </c>
      <c r="J75">
        <v>197</v>
      </c>
      <c r="K75" t="s">
        <v>58</v>
      </c>
      <c r="L75">
        <v>0</v>
      </c>
      <c r="M75">
        <v>0</v>
      </c>
      <c r="N75">
        <v>0</v>
      </c>
      <c r="O75">
        <v>0</v>
      </c>
      <c r="P75">
        <v>0</v>
      </c>
      <c r="Q75">
        <v>0</v>
      </c>
      <c r="R75">
        <v>0</v>
      </c>
      <c r="S75">
        <v>1</v>
      </c>
      <c r="T75">
        <v>0</v>
      </c>
      <c r="U75" t="e">
        <f>IF(AND(Summary!B$4=Lists!B$2,MostCitedLookup!L75&lt;&gt;0),MostCitedLookup!J75,IF(AND(Summary!B$4=Lists!B$3,MostCitedLookup!M75&lt;&gt;0),MostCitedLookup!J75,IF(AND(Summary!B$4=Lists!B$4,MostCitedLookup!N75&lt;&gt;0),MostCitedLookup!J75,IF(AND(Summary!B$4=Lists!B$5,MostCitedLookup!O75&lt;&gt;0),MostCitedLookup!J75,IF(AND(Summary!B$4=Lists!B$6,MostCitedLookup!P75&lt;&gt;0),MostCitedLookup!J75,IF(AND(Summary!B$4=Lists!B$7,MostCitedLookup!Q75&lt;&gt;0),MostCitedLookup!J75,IF(AND(Summary!B$4=Lists!B$8,MostCitedLookup!R75&lt;&gt;0),MostCitedLookup!J75,IF(AND(Summary!B$4=Lists!B$9,MostCitedLookup!S75&lt;&gt;0),MostCitedLookup!J75,IF(AND(Summary!B$4=Lists!B$10,MostCitedLookup!T75&lt;&gt;0),MostCitedLookup!J75, IF(Summary!B$4="All Publications", MostCitedLookup!J75, NA()))))))))))</f>
        <v>#N/A</v>
      </c>
    </row>
    <row r="76" spans="1:21" x14ac:dyDescent="0.35">
      <c r="A76" t="s">
        <v>298</v>
      </c>
      <c r="B76" t="s">
        <v>299</v>
      </c>
      <c r="C76">
        <v>2004</v>
      </c>
      <c r="D76" t="s">
        <v>298</v>
      </c>
      <c r="E76">
        <v>197</v>
      </c>
      <c r="F76" t="s">
        <v>300</v>
      </c>
      <c r="G76">
        <v>2004</v>
      </c>
      <c r="H76">
        <v>0</v>
      </c>
      <c r="I76">
        <v>1</v>
      </c>
      <c r="J76">
        <v>197</v>
      </c>
      <c r="K76" t="s">
        <v>58</v>
      </c>
      <c r="L76">
        <v>0</v>
      </c>
      <c r="M76">
        <v>0</v>
      </c>
      <c r="N76">
        <v>0</v>
      </c>
      <c r="O76">
        <v>0</v>
      </c>
      <c r="P76">
        <v>0</v>
      </c>
      <c r="Q76">
        <v>0</v>
      </c>
      <c r="R76">
        <v>0</v>
      </c>
      <c r="S76">
        <v>1</v>
      </c>
      <c r="T76">
        <v>0</v>
      </c>
      <c r="U76" t="e">
        <f>IF(AND(Summary!B$4=Lists!B$2,MostCitedLookup!L76&lt;&gt;0),MostCitedLookup!J76,IF(AND(Summary!B$4=Lists!B$3,MostCitedLookup!M76&lt;&gt;0),MostCitedLookup!J76,IF(AND(Summary!B$4=Lists!B$4,MostCitedLookup!N76&lt;&gt;0),MostCitedLookup!J76,IF(AND(Summary!B$4=Lists!B$5,MostCitedLookup!O76&lt;&gt;0),MostCitedLookup!J76,IF(AND(Summary!B$4=Lists!B$6,MostCitedLookup!P76&lt;&gt;0),MostCitedLookup!J76,IF(AND(Summary!B$4=Lists!B$7,MostCitedLookup!Q76&lt;&gt;0),MostCitedLookup!J76,IF(AND(Summary!B$4=Lists!B$8,MostCitedLookup!R76&lt;&gt;0),MostCitedLookup!J76,IF(AND(Summary!B$4=Lists!B$9,MostCitedLookup!S76&lt;&gt;0),MostCitedLookup!J76,IF(AND(Summary!B$4=Lists!B$10,MostCitedLookup!T76&lt;&gt;0),MostCitedLookup!J76, IF(Summary!B$4="All Publications", MostCitedLookup!J76, NA()))))))))))</f>
        <v>#N/A</v>
      </c>
    </row>
    <row r="77" spans="1:21" ht="174" x14ac:dyDescent="0.35">
      <c r="A77" t="s">
        <v>301</v>
      </c>
      <c r="B77" s="1" t="s">
        <v>302</v>
      </c>
      <c r="C77">
        <v>2015</v>
      </c>
      <c r="D77" t="s">
        <v>303</v>
      </c>
      <c r="E77">
        <v>196</v>
      </c>
      <c r="F77" t="s">
        <v>304</v>
      </c>
      <c r="G77">
        <v>2015</v>
      </c>
      <c r="H77">
        <v>3.9570306E-2</v>
      </c>
      <c r="I77">
        <v>1</v>
      </c>
      <c r="J77">
        <v>196</v>
      </c>
      <c r="K77" t="s">
        <v>67</v>
      </c>
      <c r="L77">
        <v>0</v>
      </c>
      <c r="M77">
        <v>0</v>
      </c>
      <c r="N77">
        <v>0</v>
      </c>
      <c r="O77">
        <v>0</v>
      </c>
      <c r="P77">
        <v>1</v>
      </c>
      <c r="Q77">
        <v>0</v>
      </c>
      <c r="R77">
        <v>0</v>
      </c>
      <c r="S77">
        <v>0</v>
      </c>
      <c r="T77">
        <v>0</v>
      </c>
      <c r="U77" t="e">
        <f>IF(AND(Summary!B$4=Lists!B$2,MostCitedLookup!L77&lt;&gt;0),MostCitedLookup!J77,IF(AND(Summary!B$4=Lists!B$3,MostCitedLookup!M77&lt;&gt;0),MostCitedLookup!J77,IF(AND(Summary!B$4=Lists!B$4,MostCitedLookup!N77&lt;&gt;0),MostCitedLookup!J77,IF(AND(Summary!B$4=Lists!B$5,MostCitedLookup!O77&lt;&gt;0),MostCitedLookup!J77,IF(AND(Summary!B$4=Lists!B$6,MostCitedLookup!P77&lt;&gt;0),MostCitedLookup!J77,IF(AND(Summary!B$4=Lists!B$7,MostCitedLookup!Q77&lt;&gt;0),MostCitedLookup!J77,IF(AND(Summary!B$4=Lists!B$8,MostCitedLookup!R77&lt;&gt;0),MostCitedLookup!J77,IF(AND(Summary!B$4=Lists!B$9,MostCitedLookup!S77&lt;&gt;0),MostCitedLookup!J77,IF(AND(Summary!B$4=Lists!B$10,MostCitedLookup!T77&lt;&gt;0),MostCitedLookup!J77, IF(Summary!B$4="All Publications", MostCitedLookup!J77, NA()))))))))))</f>
        <v>#N/A</v>
      </c>
    </row>
    <row r="78" spans="1:21" x14ac:dyDescent="0.35">
      <c r="A78" t="s">
        <v>305</v>
      </c>
      <c r="B78" t="s">
        <v>306</v>
      </c>
      <c r="C78">
        <v>2006</v>
      </c>
      <c r="D78" t="s">
        <v>305</v>
      </c>
      <c r="E78">
        <v>196</v>
      </c>
      <c r="F78" t="s">
        <v>307</v>
      </c>
      <c r="G78">
        <v>2006</v>
      </c>
      <c r="H78">
        <v>0</v>
      </c>
      <c r="I78">
        <v>1</v>
      </c>
      <c r="J78">
        <v>196</v>
      </c>
      <c r="K78" t="s">
        <v>58</v>
      </c>
      <c r="L78">
        <v>0</v>
      </c>
      <c r="M78">
        <v>0</v>
      </c>
      <c r="N78">
        <v>0</v>
      </c>
      <c r="O78">
        <v>0</v>
      </c>
      <c r="P78">
        <v>0</v>
      </c>
      <c r="Q78">
        <v>0</v>
      </c>
      <c r="R78">
        <v>0</v>
      </c>
      <c r="S78">
        <v>1</v>
      </c>
      <c r="T78">
        <v>0</v>
      </c>
      <c r="U78" t="e">
        <f>IF(AND(Summary!B$4=Lists!B$2,MostCitedLookup!L78&lt;&gt;0),MostCitedLookup!J78,IF(AND(Summary!B$4=Lists!B$3,MostCitedLookup!M78&lt;&gt;0),MostCitedLookup!J78,IF(AND(Summary!B$4=Lists!B$4,MostCitedLookup!N78&lt;&gt;0),MostCitedLookup!J78,IF(AND(Summary!B$4=Lists!B$5,MostCitedLookup!O78&lt;&gt;0),MostCitedLookup!J78,IF(AND(Summary!B$4=Lists!B$6,MostCitedLookup!P78&lt;&gt;0),MostCitedLookup!J78,IF(AND(Summary!B$4=Lists!B$7,MostCitedLookup!Q78&lt;&gt;0),MostCitedLookup!J78,IF(AND(Summary!B$4=Lists!B$8,MostCitedLookup!R78&lt;&gt;0),MostCitedLookup!J78,IF(AND(Summary!B$4=Lists!B$9,MostCitedLookup!S78&lt;&gt;0),MostCitedLookup!J78,IF(AND(Summary!B$4=Lists!B$10,MostCitedLookup!T78&lt;&gt;0),MostCitedLookup!J78, IF(Summary!B$4="All Publications", MostCitedLookup!J78, NA()))))))))))</f>
        <v>#N/A</v>
      </c>
    </row>
    <row r="79" spans="1:21" x14ac:dyDescent="0.35">
      <c r="A79" t="s">
        <v>308</v>
      </c>
      <c r="B79" t="s">
        <v>309</v>
      </c>
      <c r="C79">
        <v>2015</v>
      </c>
      <c r="D79" t="s">
        <v>310</v>
      </c>
      <c r="E79">
        <v>194</v>
      </c>
      <c r="F79" t="s">
        <v>311</v>
      </c>
      <c r="G79">
        <v>2015</v>
      </c>
      <c r="H79">
        <v>1.0582011000000001E-2</v>
      </c>
      <c r="I79">
        <v>1</v>
      </c>
      <c r="J79">
        <v>194</v>
      </c>
      <c r="K79" t="s">
        <v>58</v>
      </c>
      <c r="L79">
        <v>0</v>
      </c>
      <c r="M79">
        <v>0</v>
      </c>
      <c r="N79">
        <v>0</v>
      </c>
      <c r="O79">
        <v>0</v>
      </c>
      <c r="P79">
        <v>0</v>
      </c>
      <c r="Q79">
        <v>0</v>
      </c>
      <c r="R79">
        <v>0</v>
      </c>
      <c r="S79">
        <v>1</v>
      </c>
      <c r="T79">
        <v>0</v>
      </c>
      <c r="U79" t="e">
        <f>IF(AND(Summary!B$4=Lists!B$2,MostCitedLookup!L79&lt;&gt;0),MostCitedLookup!J79,IF(AND(Summary!B$4=Lists!B$3,MostCitedLookup!M79&lt;&gt;0),MostCitedLookup!J79,IF(AND(Summary!B$4=Lists!B$4,MostCitedLookup!N79&lt;&gt;0),MostCitedLookup!J79,IF(AND(Summary!B$4=Lists!B$5,MostCitedLookup!O79&lt;&gt;0),MostCitedLookup!J79,IF(AND(Summary!B$4=Lists!B$6,MostCitedLookup!P79&lt;&gt;0),MostCitedLookup!J79,IF(AND(Summary!B$4=Lists!B$7,MostCitedLookup!Q79&lt;&gt;0),MostCitedLookup!J79,IF(AND(Summary!B$4=Lists!B$8,MostCitedLookup!R79&lt;&gt;0),MostCitedLookup!J79,IF(AND(Summary!B$4=Lists!B$9,MostCitedLookup!S79&lt;&gt;0),MostCitedLookup!J79,IF(AND(Summary!B$4=Lists!B$10,MostCitedLookup!T79&lt;&gt;0),MostCitedLookup!J79, IF(Summary!B$4="All Publications", MostCitedLookup!J79, NA()))))))))))</f>
        <v>#N/A</v>
      </c>
    </row>
    <row r="80" spans="1:21" x14ac:dyDescent="0.35">
      <c r="A80" t="s">
        <v>312</v>
      </c>
      <c r="B80" t="s">
        <v>313</v>
      </c>
      <c r="C80">
        <v>2006</v>
      </c>
      <c r="D80" t="s">
        <v>312</v>
      </c>
      <c r="E80">
        <v>188</v>
      </c>
      <c r="F80" t="s">
        <v>314</v>
      </c>
      <c r="G80">
        <v>2006</v>
      </c>
      <c r="H80">
        <v>0</v>
      </c>
      <c r="I80">
        <v>1</v>
      </c>
      <c r="J80">
        <v>188</v>
      </c>
      <c r="K80" t="s">
        <v>58</v>
      </c>
      <c r="L80">
        <v>0</v>
      </c>
      <c r="M80">
        <v>0</v>
      </c>
      <c r="N80">
        <v>0</v>
      </c>
      <c r="O80">
        <v>0</v>
      </c>
      <c r="P80">
        <v>0</v>
      </c>
      <c r="Q80">
        <v>0</v>
      </c>
      <c r="R80">
        <v>0</v>
      </c>
      <c r="S80">
        <v>1</v>
      </c>
      <c r="T80">
        <v>0</v>
      </c>
      <c r="U80" t="e">
        <f>IF(AND(Summary!B$4=Lists!B$2,MostCitedLookup!L80&lt;&gt;0),MostCitedLookup!J80,IF(AND(Summary!B$4=Lists!B$3,MostCitedLookup!M80&lt;&gt;0),MostCitedLookup!J80,IF(AND(Summary!B$4=Lists!B$4,MostCitedLookup!N80&lt;&gt;0),MostCitedLookup!J80,IF(AND(Summary!B$4=Lists!B$5,MostCitedLookup!O80&lt;&gt;0),MostCitedLookup!J80,IF(AND(Summary!B$4=Lists!B$6,MostCitedLookup!P80&lt;&gt;0),MostCitedLookup!J80,IF(AND(Summary!B$4=Lists!B$7,MostCitedLookup!Q80&lt;&gt;0),MostCitedLookup!J80,IF(AND(Summary!B$4=Lists!B$8,MostCitedLookup!R80&lt;&gt;0),MostCitedLookup!J80,IF(AND(Summary!B$4=Lists!B$9,MostCitedLookup!S80&lt;&gt;0),MostCitedLookup!J80,IF(AND(Summary!B$4=Lists!B$10,MostCitedLookup!T80&lt;&gt;0),MostCitedLookup!J80, IF(Summary!B$4="All Publications", MostCitedLookup!J80, NA()))))))))))</f>
        <v>#N/A</v>
      </c>
    </row>
    <row r="81" spans="1:21" x14ac:dyDescent="0.35">
      <c r="A81" t="s">
        <v>315</v>
      </c>
      <c r="B81" t="s">
        <v>316</v>
      </c>
      <c r="C81">
        <v>2010</v>
      </c>
      <c r="D81" t="s">
        <v>315</v>
      </c>
      <c r="E81">
        <v>188</v>
      </c>
      <c r="F81" t="s">
        <v>317</v>
      </c>
      <c r="G81">
        <v>2010</v>
      </c>
      <c r="H81">
        <v>0</v>
      </c>
      <c r="I81">
        <v>1</v>
      </c>
      <c r="J81">
        <v>188</v>
      </c>
      <c r="K81" t="s">
        <v>58</v>
      </c>
      <c r="L81">
        <v>0</v>
      </c>
      <c r="M81">
        <v>0</v>
      </c>
      <c r="N81">
        <v>0</v>
      </c>
      <c r="O81">
        <v>0</v>
      </c>
      <c r="P81">
        <v>0</v>
      </c>
      <c r="Q81">
        <v>0</v>
      </c>
      <c r="R81">
        <v>0</v>
      </c>
      <c r="S81">
        <v>1</v>
      </c>
      <c r="T81">
        <v>0</v>
      </c>
      <c r="U81" t="e">
        <f>IF(AND(Summary!B$4=Lists!B$2,MostCitedLookup!L81&lt;&gt;0),MostCitedLookup!J81,IF(AND(Summary!B$4=Lists!B$3,MostCitedLookup!M81&lt;&gt;0),MostCitedLookup!J81,IF(AND(Summary!B$4=Lists!B$4,MostCitedLookup!N81&lt;&gt;0),MostCitedLookup!J81,IF(AND(Summary!B$4=Lists!B$5,MostCitedLookup!O81&lt;&gt;0),MostCitedLookup!J81,IF(AND(Summary!B$4=Lists!B$6,MostCitedLookup!P81&lt;&gt;0),MostCitedLookup!J81,IF(AND(Summary!B$4=Lists!B$7,MostCitedLookup!Q81&lt;&gt;0),MostCitedLookup!J81,IF(AND(Summary!B$4=Lists!B$8,MostCitedLookup!R81&lt;&gt;0),MostCitedLookup!J81,IF(AND(Summary!B$4=Lists!B$9,MostCitedLookup!S81&lt;&gt;0),MostCitedLookup!J81,IF(AND(Summary!B$4=Lists!B$10,MostCitedLookup!T81&lt;&gt;0),MostCitedLookup!J81, IF(Summary!B$4="All Publications", MostCitedLookup!J81, NA()))))))))))</f>
        <v>#N/A</v>
      </c>
    </row>
    <row r="82" spans="1:21" x14ac:dyDescent="0.35">
      <c r="A82" t="s">
        <v>318</v>
      </c>
      <c r="B82" t="s">
        <v>319</v>
      </c>
      <c r="C82">
        <v>2008</v>
      </c>
      <c r="D82" t="s">
        <v>318</v>
      </c>
      <c r="E82">
        <v>185</v>
      </c>
      <c r="F82" t="s">
        <v>320</v>
      </c>
      <c r="G82">
        <v>2008</v>
      </c>
      <c r="H82">
        <v>0</v>
      </c>
      <c r="I82">
        <v>1</v>
      </c>
      <c r="J82">
        <v>185</v>
      </c>
      <c r="K82" t="s">
        <v>58</v>
      </c>
      <c r="L82">
        <v>0</v>
      </c>
      <c r="M82">
        <v>0</v>
      </c>
      <c r="N82">
        <v>0</v>
      </c>
      <c r="O82">
        <v>0</v>
      </c>
      <c r="P82">
        <v>0</v>
      </c>
      <c r="Q82">
        <v>0</v>
      </c>
      <c r="R82">
        <v>0</v>
      </c>
      <c r="S82">
        <v>1</v>
      </c>
      <c r="T82">
        <v>0</v>
      </c>
      <c r="U82" t="e">
        <f>IF(AND(Summary!B$4=Lists!B$2,MostCitedLookup!L82&lt;&gt;0),MostCitedLookup!J82,IF(AND(Summary!B$4=Lists!B$3,MostCitedLookup!M82&lt;&gt;0),MostCitedLookup!J82,IF(AND(Summary!B$4=Lists!B$4,MostCitedLookup!N82&lt;&gt;0),MostCitedLookup!J82,IF(AND(Summary!B$4=Lists!B$5,MostCitedLookup!O82&lt;&gt;0),MostCitedLookup!J82,IF(AND(Summary!B$4=Lists!B$6,MostCitedLookup!P82&lt;&gt;0),MostCitedLookup!J82,IF(AND(Summary!B$4=Lists!B$7,MostCitedLookup!Q82&lt;&gt;0),MostCitedLookup!J82,IF(AND(Summary!B$4=Lists!B$8,MostCitedLookup!R82&lt;&gt;0),MostCitedLookup!J82,IF(AND(Summary!B$4=Lists!B$9,MostCitedLookup!S82&lt;&gt;0),MostCitedLookup!J82,IF(AND(Summary!B$4=Lists!B$10,MostCitedLookup!T82&lt;&gt;0),MostCitedLookup!J82, IF(Summary!B$4="All Publications", MostCitedLookup!J82, NA()))))))))))</f>
        <v>#N/A</v>
      </c>
    </row>
    <row r="83" spans="1:21" x14ac:dyDescent="0.35">
      <c r="A83" t="s">
        <v>321</v>
      </c>
      <c r="B83" t="s">
        <v>322</v>
      </c>
      <c r="C83">
        <v>2008</v>
      </c>
      <c r="D83" t="s">
        <v>321</v>
      </c>
      <c r="E83">
        <v>185</v>
      </c>
      <c r="F83" t="s">
        <v>323</v>
      </c>
      <c r="G83">
        <v>2008</v>
      </c>
      <c r="H83">
        <v>0</v>
      </c>
      <c r="I83">
        <v>1</v>
      </c>
      <c r="J83">
        <v>185</v>
      </c>
      <c r="K83" t="s">
        <v>94</v>
      </c>
      <c r="L83">
        <v>0</v>
      </c>
      <c r="M83">
        <v>0</v>
      </c>
      <c r="N83">
        <v>0</v>
      </c>
      <c r="O83">
        <v>0</v>
      </c>
      <c r="P83">
        <v>1</v>
      </c>
      <c r="Q83">
        <v>0</v>
      </c>
      <c r="R83">
        <v>0</v>
      </c>
      <c r="S83">
        <v>0</v>
      </c>
      <c r="T83">
        <v>0</v>
      </c>
      <c r="U83" t="e">
        <f>IF(AND(Summary!B$4=Lists!B$2,MostCitedLookup!L83&lt;&gt;0),MostCitedLookup!J83,IF(AND(Summary!B$4=Lists!B$3,MostCitedLookup!M83&lt;&gt;0),MostCitedLookup!J83,IF(AND(Summary!B$4=Lists!B$4,MostCitedLookup!N83&lt;&gt;0),MostCitedLookup!J83,IF(AND(Summary!B$4=Lists!B$5,MostCitedLookup!O83&lt;&gt;0),MostCitedLookup!J83,IF(AND(Summary!B$4=Lists!B$6,MostCitedLookup!P83&lt;&gt;0),MostCitedLookup!J83,IF(AND(Summary!B$4=Lists!B$7,MostCitedLookup!Q83&lt;&gt;0),MostCitedLookup!J83,IF(AND(Summary!B$4=Lists!B$8,MostCitedLookup!R83&lt;&gt;0),MostCitedLookup!J83,IF(AND(Summary!B$4=Lists!B$9,MostCitedLookup!S83&lt;&gt;0),MostCitedLookup!J83,IF(AND(Summary!B$4=Lists!B$10,MostCitedLookup!T83&lt;&gt;0),MostCitedLookup!J83, IF(Summary!B$4="All Publications", MostCitedLookup!J83, NA()))))))))))</f>
        <v>#N/A</v>
      </c>
    </row>
    <row r="84" spans="1:21" x14ac:dyDescent="0.35">
      <c r="A84" t="s">
        <v>324</v>
      </c>
      <c r="B84" t="s">
        <v>325</v>
      </c>
      <c r="C84">
        <v>1995</v>
      </c>
      <c r="D84" t="s">
        <v>324</v>
      </c>
      <c r="E84">
        <v>185</v>
      </c>
      <c r="F84" t="s">
        <v>326</v>
      </c>
      <c r="G84">
        <v>1995</v>
      </c>
      <c r="H84">
        <v>0</v>
      </c>
      <c r="I84">
        <v>1</v>
      </c>
      <c r="J84">
        <v>185</v>
      </c>
      <c r="K84" t="s">
        <v>115</v>
      </c>
      <c r="L84">
        <v>0</v>
      </c>
      <c r="M84">
        <v>0</v>
      </c>
      <c r="N84">
        <v>0</v>
      </c>
      <c r="O84">
        <v>1</v>
      </c>
      <c r="P84">
        <v>0</v>
      </c>
      <c r="Q84">
        <v>0</v>
      </c>
      <c r="R84">
        <v>0</v>
      </c>
      <c r="S84">
        <v>1</v>
      </c>
      <c r="T84">
        <v>0</v>
      </c>
      <c r="U84" t="e">
        <f>IF(AND(Summary!B$4=Lists!B$2,MostCitedLookup!L84&lt;&gt;0),MostCitedLookup!J84,IF(AND(Summary!B$4=Lists!B$3,MostCitedLookup!M84&lt;&gt;0),MostCitedLookup!J84,IF(AND(Summary!B$4=Lists!B$4,MostCitedLookup!N84&lt;&gt;0),MostCitedLookup!J84,IF(AND(Summary!B$4=Lists!B$5,MostCitedLookup!O84&lt;&gt;0),MostCitedLookup!J84,IF(AND(Summary!B$4=Lists!B$6,MostCitedLookup!P84&lt;&gt;0),MostCitedLookup!J84,IF(AND(Summary!B$4=Lists!B$7,MostCitedLookup!Q84&lt;&gt;0),MostCitedLookup!J84,IF(AND(Summary!B$4=Lists!B$8,MostCitedLookup!R84&lt;&gt;0),MostCitedLookup!J84,IF(AND(Summary!B$4=Lists!B$9,MostCitedLookup!S84&lt;&gt;0),MostCitedLookup!J84,IF(AND(Summary!B$4=Lists!B$10,MostCitedLookup!T84&lt;&gt;0),MostCitedLookup!J84, IF(Summary!B$4="All Publications", MostCitedLookup!J84, NA()))))))))))</f>
        <v>#N/A</v>
      </c>
    </row>
    <row r="85" spans="1:21" x14ac:dyDescent="0.35">
      <c r="A85" t="s">
        <v>327</v>
      </c>
      <c r="B85" t="s">
        <v>328</v>
      </c>
      <c r="C85">
        <v>2004</v>
      </c>
      <c r="D85" t="s">
        <v>329</v>
      </c>
      <c r="E85">
        <v>179</v>
      </c>
      <c r="F85" t="s">
        <v>330</v>
      </c>
      <c r="G85">
        <v>2004</v>
      </c>
      <c r="H85">
        <v>7.5690235999999994E-2</v>
      </c>
      <c r="I85">
        <v>1</v>
      </c>
      <c r="J85">
        <v>179</v>
      </c>
      <c r="K85" t="s">
        <v>58</v>
      </c>
      <c r="L85">
        <v>0</v>
      </c>
      <c r="M85">
        <v>0</v>
      </c>
      <c r="N85">
        <v>0</v>
      </c>
      <c r="O85">
        <v>0</v>
      </c>
      <c r="P85">
        <v>0</v>
      </c>
      <c r="Q85">
        <v>0</v>
      </c>
      <c r="R85">
        <v>0</v>
      </c>
      <c r="S85">
        <v>1</v>
      </c>
      <c r="T85">
        <v>0</v>
      </c>
      <c r="U85" t="e">
        <f>IF(AND(Summary!B$4=Lists!B$2,MostCitedLookup!L85&lt;&gt;0),MostCitedLookup!J85,IF(AND(Summary!B$4=Lists!B$3,MostCitedLookup!M85&lt;&gt;0),MostCitedLookup!J85,IF(AND(Summary!B$4=Lists!B$4,MostCitedLookup!N85&lt;&gt;0),MostCitedLookup!J85,IF(AND(Summary!B$4=Lists!B$5,MostCitedLookup!O85&lt;&gt;0),MostCitedLookup!J85,IF(AND(Summary!B$4=Lists!B$6,MostCitedLookup!P85&lt;&gt;0),MostCitedLookup!J85,IF(AND(Summary!B$4=Lists!B$7,MostCitedLookup!Q85&lt;&gt;0),MostCitedLookup!J85,IF(AND(Summary!B$4=Lists!B$8,MostCitedLookup!R85&lt;&gt;0),MostCitedLookup!J85,IF(AND(Summary!B$4=Lists!B$9,MostCitedLookup!S85&lt;&gt;0),MostCitedLookup!J85,IF(AND(Summary!B$4=Lists!B$10,MostCitedLookup!T85&lt;&gt;0),MostCitedLookup!J85, IF(Summary!B$4="All Publications", MostCitedLookup!J85, NA()))))))))))</f>
        <v>#N/A</v>
      </c>
    </row>
    <row r="86" spans="1:21" x14ac:dyDescent="0.35">
      <c r="A86" t="s">
        <v>331</v>
      </c>
      <c r="B86" t="s">
        <v>332</v>
      </c>
      <c r="C86">
        <v>2003</v>
      </c>
      <c r="D86" t="s">
        <v>331</v>
      </c>
      <c r="E86">
        <v>179</v>
      </c>
      <c r="F86" t="s">
        <v>333</v>
      </c>
      <c r="G86">
        <v>2003</v>
      </c>
      <c r="H86">
        <v>0</v>
      </c>
      <c r="I86">
        <v>1</v>
      </c>
      <c r="J86">
        <v>179</v>
      </c>
      <c r="K86" t="s">
        <v>67</v>
      </c>
      <c r="L86">
        <v>0</v>
      </c>
      <c r="M86">
        <v>0</v>
      </c>
      <c r="N86">
        <v>0</v>
      </c>
      <c r="O86">
        <v>0</v>
      </c>
      <c r="P86">
        <v>1</v>
      </c>
      <c r="Q86">
        <v>0</v>
      </c>
      <c r="R86">
        <v>0</v>
      </c>
      <c r="S86">
        <v>0</v>
      </c>
      <c r="T86">
        <v>0</v>
      </c>
      <c r="U86" t="e">
        <f>IF(AND(Summary!B$4=Lists!B$2,MostCitedLookup!L86&lt;&gt;0),MostCitedLookup!J86,IF(AND(Summary!B$4=Lists!B$3,MostCitedLookup!M86&lt;&gt;0),MostCitedLookup!J86,IF(AND(Summary!B$4=Lists!B$4,MostCitedLookup!N86&lt;&gt;0),MostCitedLookup!J86,IF(AND(Summary!B$4=Lists!B$5,MostCitedLookup!O86&lt;&gt;0),MostCitedLookup!J86,IF(AND(Summary!B$4=Lists!B$6,MostCitedLookup!P86&lt;&gt;0),MostCitedLookup!J86,IF(AND(Summary!B$4=Lists!B$7,MostCitedLookup!Q86&lt;&gt;0),MostCitedLookup!J86,IF(AND(Summary!B$4=Lists!B$8,MostCitedLookup!R86&lt;&gt;0),MostCitedLookup!J86,IF(AND(Summary!B$4=Lists!B$9,MostCitedLookup!S86&lt;&gt;0),MostCitedLookup!J86,IF(AND(Summary!B$4=Lists!B$10,MostCitedLookup!T86&lt;&gt;0),MostCitedLookup!J86, IF(Summary!B$4="All Publications", MostCitedLookup!J86, NA()))))))))))</f>
        <v>#N/A</v>
      </c>
    </row>
    <row r="87" spans="1:21" x14ac:dyDescent="0.35">
      <c r="A87" t="s">
        <v>334</v>
      </c>
      <c r="B87" t="s">
        <v>335</v>
      </c>
      <c r="C87">
        <v>2001</v>
      </c>
      <c r="D87" t="s">
        <v>336</v>
      </c>
      <c r="E87">
        <v>178</v>
      </c>
      <c r="F87" t="s">
        <v>337</v>
      </c>
      <c r="G87">
        <v>2001</v>
      </c>
      <c r="H87">
        <v>2.5938282E-2</v>
      </c>
      <c r="I87">
        <v>1</v>
      </c>
      <c r="J87">
        <v>178</v>
      </c>
      <c r="K87" t="s">
        <v>58</v>
      </c>
      <c r="L87">
        <v>0</v>
      </c>
      <c r="M87">
        <v>0</v>
      </c>
      <c r="N87">
        <v>0</v>
      </c>
      <c r="O87">
        <v>0</v>
      </c>
      <c r="P87">
        <v>0</v>
      </c>
      <c r="Q87">
        <v>0</v>
      </c>
      <c r="R87">
        <v>0</v>
      </c>
      <c r="S87">
        <v>1</v>
      </c>
      <c r="T87">
        <v>0</v>
      </c>
      <c r="U87" t="e">
        <f>IF(AND(Summary!B$4=Lists!B$2,MostCitedLookup!L87&lt;&gt;0),MostCitedLookup!J87,IF(AND(Summary!B$4=Lists!B$3,MostCitedLookup!M87&lt;&gt;0),MostCitedLookup!J87,IF(AND(Summary!B$4=Lists!B$4,MostCitedLookup!N87&lt;&gt;0),MostCitedLookup!J87,IF(AND(Summary!B$4=Lists!B$5,MostCitedLookup!O87&lt;&gt;0),MostCitedLookup!J87,IF(AND(Summary!B$4=Lists!B$6,MostCitedLookup!P87&lt;&gt;0),MostCitedLookup!J87,IF(AND(Summary!B$4=Lists!B$7,MostCitedLookup!Q87&lt;&gt;0),MostCitedLookup!J87,IF(AND(Summary!B$4=Lists!B$8,MostCitedLookup!R87&lt;&gt;0),MostCitedLookup!J87,IF(AND(Summary!B$4=Lists!B$9,MostCitedLookup!S87&lt;&gt;0),MostCitedLookup!J87,IF(AND(Summary!B$4=Lists!B$10,MostCitedLookup!T87&lt;&gt;0),MostCitedLookup!J87, IF(Summary!B$4="All Publications", MostCitedLookup!J87, NA()))))))))))</f>
        <v>#N/A</v>
      </c>
    </row>
    <row r="88" spans="1:21" x14ac:dyDescent="0.35">
      <c r="A88" t="s">
        <v>338</v>
      </c>
      <c r="B88" t="s">
        <v>339</v>
      </c>
      <c r="C88">
        <v>2004</v>
      </c>
      <c r="D88" t="s">
        <v>340</v>
      </c>
      <c r="E88">
        <v>177</v>
      </c>
      <c r="F88" t="s">
        <v>341</v>
      </c>
      <c r="G88">
        <v>2004</v>
      </c>
      <c r="H88">
        <v>6.6940178000000003E-2</v>
      </c>
      <c r="I88">
        <v>1</v>
      </c>
      <c r="J88">
        <v>177</v>
      </c>
      <c r="K88" t="s">
        <v>58</v>
      </c>
      <c r="L88">
        <v>0</v>
      </c>
      <c r="M88">
        <v>0</v>
      </c>
      <c r="N88">
        <v>0</v>
      </c>
      <c r="O88">
        <v>0</v>
      </c>
      <c r="P88">
        <v>0</v>
      </c>
      <c r="Q88">
        <v>0</v>
      </c>
      <c r="R88">
        <v>0</v>
      </c>
      <c r="S88">
        <v>1</v>
      </c>
      <c r="T88">
        <v>0</v>
      </c>
      <c r="U88" t="e">
        <f>IF(AND(Summary!B$4=Lists!B$2,MostCitedLookup!L88&lt;&gt;0),MostCitedLookup!J88,IF(AND(Summary!B$4=Lists!B$3,MostCitedLookup!M88&lt;&gt;0),MostCitedLookup!J88,IF(AND(Summary!B$4=Lists!B$4,MostCitedLookup!N88&lt;&gt;0),MostCitedLookup!J88,IF(AND(Summary!B$4=Lists!B$5,MostCitedLookup!O88&lt;&gt;0),MostCitedLookup!J88,IF(AND(Summary!B$4=Lists!B$6,MostCitedLookup!P88&lt;&gt;0),MostCitedLookup!J88,IF(AND(Summary!B$4=Lists!B$7,MostCitedLookup!Q88&lt;&gt;0),MostCitedLookup!J88,IF(AND(Summary!B$4=Lists!B$8,MostCitedLookup!R88&lt;&gt;0),MostCitedLookup!J88,IF(AND(Summary!B$4=Lists!B$9,MostCitedLookup!S88&lt;&gt;0),MostCitedLookup!J88,IF(AND(Summary!B$4=Lists!B$10,MostCitedLookup!T88&lt;&gt;0),MostCitedLookup!J88, IF(Summary!B$4="All Publications", MostCitedLookup!J88, NA()))))))))))</f>
        <v>#N/A</v>
      </c>
    </row>
    <row r="89" spans="1:21" x14ac:dyDescent="0.35">
      <c r="A89" t="s">
        <v>342</v>
      </c>
      <c r="B89" t="s">
        <v>343</v>
      </c>
      <c r="C89">
        <v>2005</v>
      </c>
      <c r="D89" t="s">
        <v>344</v>
      </c>
      <c r="E89">
        <v>175</v>
      </c>
      <c r="F89" t="s">
        <v>345</v>
      </c>
      <c r="G89">
        <v>2005</v>
      </c>
      <c r="H89">
        <v>7.4663522999999996E-2</v>
      </c>
      <c r="I89">
        <v>1</v>
      </c>
      <c r="J89">
        <v>175</v>
      </c>
      <c r="K89" t="s">
        <v>58</v>
      </c>
      <c r="L89">
        <v>0</v>
      </c>
      <c r="M89">
        <v>0</v>
      </c>
      <c r="N89">
        <v>0</v>
      </c>
      <c r="O89">
        <v>0</v>
      </c>
      <c r="P89">
        <v>0</v>
      </c>
      <c r="Q89">
        <v>0</v>
      </c>
      <c r="R89">
        <v>0</v>
      </c>
      <c r="S89">
        <v>1</v>
      </c>
      <c r="T89">
        <v>0</v>
      </c>
      <c r="U89" t="e">
        <f>IF(AND(Summary!B$4=Lists!B$2,MostCitedLookup!L89&lt;&gt;0),MostCitedLookup!J89,IF(AND(Summary!B$4=Lists!B$3,MostCitedLookup!M89&lt;&gt;0),MostCitedLookup!J89,IF(AND(Summary!B$4=Lists!B$4,MostCitedLookup!N89&lt;&gt;0),MostCitedLookup!J89,IF(AND(Summary!B$4=Lists!B$5,MostCitedLookup!O89&lt;&gt;0),MostCitedLookup!J89,IF(AND(Summary!B$4=Lists!B$6,MostCitedLookup!P89&lt;&gt;0),MostCitedLookup!J89,IF(AND(Summary!B$4=Lists!B$7,MostCitedLookup!Q89&lt;&gt;0),MostCitedLookup!J89,IF(AND(Summary!B$4=Lists!B$8,MostCitedLookup!R89&lt;&gt;0),MostCitedLookup!J89,IF(AND(Summary!B$4=Lists!B$9,MostCitedLookup!S89&lt;&gt;0),MostCitedLookup!J89,IF(AND(Summary!B$4=Lists!B$10,MostCitedLookup!T89&lt;&gt;0),MostCitedLookup!J89, IF(Summary!B$4="All Publications", MostCitedLookup!J89, NA()))))))))))</f>
        <v>#N/A</v>
      </c>
    </row>
    <row r="90" spans="1:21" x14ac:dyDescent="0.35">
      <c r="A90" t="s">
        <v>346</v>
      </c>
      <c r="B90" t="s">
        <v>109</v>
      </c>
      <c r="C90">
        <v>2009</v>
      </c>
      <c r="D90" t="s">
        <v>346</v>
      </c>
      <c r="E90">
        <v>172</v>
      </c>
      <c r="F90" t="s">
        <v>347</v>
      </c>
      <c r="G90">
        <v>2009</v>
      </c>
      <c r="H90">
        <v>0</v>
      </c>
      <c r="I90">
        <v>1</v>
      </c>
      <c r="J90">
        <v>172</v>
      </c>
      <c r="K90" t="s">
        <v>111</v>
      </c>
      <c r="L90" t="s">
        <v>59</v>
      </c>
      <c r="M90" t="s">
        <v>59</v>
      </c>
      <c r="N90">
        <v>0</v>
      </c>
      <c r="O90">
        <v>0</v>
      </c>
      <c r="P90">
        <v>0</v>
      </c>
      <c r="Q90">
        <v>0</v>
      </c>
      <c r="R90">
        <v>0</v>
      </c>
      <c r="S90">
        <v>1</v>
      </c>
      <c r="T90">
        <v>0</v>
      </c>
      <c r="U90" t="e">
        <f>IF(AND(Summary!B$4=Lists!B$2,MostCitedLookup!L90&lt;&gt;0),MostCitedLookup!J90,IF(AND(Summary!B$4=Lists!B$3,MostCitedLookup!M90&lt;&gt;0),MostCitedLookup!J90,IF(AND(Summary!B$4=Lists!B$4,MostCitedLookup!N90&lt;&gt;0),MostCitedLookup!J90,IF(AND(Summary!B$4=Lists!B$5,MostCitedLookup!O90&lt;&gt;0),MostCitedLookup!J90,IF(AND(Summary!B$4=Lists!B$6,MostCitedLookup!P90&lt;&gt;0),MostCitedLookup!J90,IF(AND(Summary!B$4=Lists!B$7,MostCitedLookup!Q90&lt;&gt;0),MostCitedLookup!J90,IF(AND(Summary!B$4=Lists!B$8,MostCitedLookup!R90&lt;&gt;0),MostCitedLookup!J90,IF(AND(Summary!B$4=Lists!B$9,MostCitedLookup!S90&lt;&gt;0),MostCitedLookup!J90,IF(AND(Summary!B$4=Lists!B$10,MostCitedLookup!T90&lt;&gt;0),MostCitedLookup!J90, IF(Summary!B$4="All Publications", MostCitedLookup!J90, NA()))))))))))</f>
        <v>#N/A</v>
      </c>
    </row>
    <row r="91" spans="1:21" x14ac:dyDescent="0.35">
      <c r="A91" t="s">
        <v>348</v>
      </c>
      <c r="B91" t="s">
        <v>349</v>
      </c>
      <c r="C91">
        <v>1999</v>
      </c>
      <c r="D91" t="s">
        <v>350</v>
      </c>
      <c r="E91">
        <v>170</v>
      </c>
      <c r="F91" t="s">
        <v>351</v>
      </c>
      <c r="G91">
        <v>1999</v>
      </c>
      <c r="H91">
        <v>2.2222222E-2</v>
      </c>
      <c r="I91">
        <v>1</v>
      </c>
      <c r="J91">
        <v>170</v>
      </c>
      <c r="K91" t="s">
        <v>78</v>
      </c>
      <c r="L91">
        <v>0</v>
      </c>
      <c r="M91">
        <v>0</v>
      </c>
      <c r="N91">
        <v>1</v>
      </c>
      <c r="O91">
        <v>0</v>
      </c>
      <c r="P91">
        <v>0</v>
      </c>
      <c r="Q91">
        <v>0</v>
      </c>
      <c r="R91">
        <v>0</v>
      </c>
      <c r="S91">
        <v>1</v>
      </c>
      <c r="T91">
        <v>0</v>
      </c>
      <c r="U91">
        <f>IF(AND(Summary!B$4=Lists!B$2,MostCitedLookup!L91&lt;&gt;0),MostCitedLookup!J91,IF(AND(Summary!B$4=Lists!B$3,MostCitedLookup!M91&lt;&gt;0),MostCitedLookup!J91,IF(AND(Summary!B$4=Lists!B$4,MostCitedLookup!N91&lt;&gt;0),MostCitedLookup!J91,IF(AND(Summary!B$4=Lists!B$5,MostCitedLookup!O91&lt;&gt;0),MostCitedLookup!J91,IF(AND(Summary!B$4=Lists!B$6,MostCitedLookup!P91&lt;&gt;0),MostCitedLookup!J91,IF(AND(Summary!B$4=Lists!B$7,MostCitedLookup!Q91&lt;&gt;0),MostCitedLookup!J91,IF(AND(Summary!B$4=Lists!B$8,MostCitedLookup!R91&lt;&gt;0),MostCitedLookup!J91,IF(AND(Summary!B$4=Lists!B$9,MostCitedLookup!S91&lt;&gt;0),MostCitedLookup!J91,IF(AND(Summary!B$4=Lists!B$10,MostCitedLookup!T91&lt;&gt;0),MostCitedLookup!J91, IF(Summary!B$4="All Publications", MostCitedLookup!J91, NA()))))))))))</f>
        <v>170</v>
      </c>
    </row>
    <row r="92" spans="1:21" x14ac:dyDescent="0.35">
      <c r="A92" t="s">
        <v>352</v>
      </c>
      <c r="B92" t="s">
        <v>353</v>
      </c>
      <c r="C92">
        <v>2003</v>
      </c>
      <c r="D92" t="s">
        <v>354</v>
      </c>
      <c r="E92">
        <v>168</v>
      </c>
      <c r="F92" t="s">
        <v>355</v>
      </c>
      <c r="G92">
        <v>2003</v>
      </c>
      <c r="H92">
        <v>8.2814032999999995E-2</v>
      </c>
      <c r="I92">
        <v>1</v>
      </c>
      <c r="J92">
        <v>168</v>
      </c>
      <c r="K92" t="s">
        <v>67</v>
      </c>
      <c r="L92">
        <v>0</v>
      </c>
      <c r="M92">
        <v>0</v>
      </c>
      <c r="N92">
        <v>0</v>
      </c>
      <c r="O92">
        <v>0</v>
      </c>
      <c r="P92">
        <v>1</v>
      </c>
      <c r="Q92">
        <v>0</v>
      </c>
      <c r="R92">
        <v>0</v>
      </c>
      <c r="S92">
        <v>0</v>
      </c>
      <c r="T92">
        <v>0</v>
      </c>
      <c r="U92" t="e">
        <f>IF(AND(Summary!B$4=Lists!B$2,MostCitedLookup!L92&lt;&gt;0),MostCitedLookup!J92,IF(AND(Summary!B$4=Lists!B$3,MostCitedLookup!M92&lt;&gt;0),MostCitedLookup!J92,IF(AND(Summary!B$4=Lists!B$4,MostCitedLookup!N92&lt;&gt;0),MostCitedLookup!J92,IF(AND(Summary!B$4=Lists!B$5,MostCitedLookup!O92&lt;&gt;0),MostCitedLookup!J92,IF(AND(Summary!B$4=Lists!B$6,MostCitedLookup!P92&lt;&gt;0),MostCitedLookup!J92,IF(AND(Summary!B$4=Lists!B$7,MostCitedLookup!Q92&lt;&gt;0),MostCitedLookup!J92,IF(AND(Summary!B$4=Lists!B$8,MostCitedLookup!R92&lt;&gt;0),MostCitedLookup!J92,IF(AND(Summary!B$4=Lists!B$9,MostCitedLookup!S92&lt;&gt;0),MostCitedLookup!J92,IF(AND(Summary!B$4=Lists!B$10,MostCitedLookup!T92&lt;&gt;0),MostCitedLookup!J92, IF(Summary!B$4="All Publications", MostCitedLookup!J92, NA()))))))))))</f>
        <v>#N/A</v>
      </c>
    </row>
    <row r="93" spans="1:21" x14ac:dyDescent="0.35">
      <c r="A93" t="s">
        <v>356</v>
      </c>
      <c r="B93" t="s">
        <v>357</v>
      </c>
      <c r="C93">
        <v>2009</v>
      </c>
      <c r="D93" t="s">
        <v>356</v>
      </c>
      <c r="E93">
        <v>167</v>
      </c>
      <c r="F93" t="s">
        <v>358</v>
      </c>
      <c r="G93">
        <v>2009</v>
      </c>
      <c r="H93">
        <v>0</v>
      </c>
      <c r="I93">
        <v>1</v>
      </c>
      <c r="J93">
        <v>167</v>
      </c>
      <c r="K93" t="s">
        <v>58</v>
      </c>
      <c r="L93">
        <v>0</v>
      </c>
      <c r="M93">
        <v>0</v>
      </c>
      <c r="N93">
        <v>0</v>
      </c>
      <c r="O93">
        <v>0</v>
      </c>
      <c r="P93">
        <v>0</v>
      </c>
      <c r="Q93">
        <v>0</v>
      </c>
      <c r="R93">
        <v>0</v>
      </c>
      <c r="S93">
        <v>1</v>
      </c>
      <c r="T93">
        <v>0</v>
      </c>
      <c r="U93" t="e">
        <f>IF(AND(Summary!B$4=Lists!B$2,MostCitedLookup!L93&lt;&gt;0),MostCitedLookup!J93,IF(AND(Summary!B$4=Lists!B$3,MostCitedLookup!M93&lt;&gt;0),MostCitedLookup!J93,IF(AND(Summary!B$4=Lists!B$4,MostCitedLookup!N93&lt;&gt;0),MostCitedLookup!J93,IF(AND(Summary!B$4=Lists!B$5,MostCitedLookup!O93&lt;&gt;0),MostCitedLookup!J93,IF(AND(Summary!B$4=Lists!B$6,MostCitedLookup!P93&lt;&gt;0),MostCitedLookup!J93,IF(AND(Summary!B$4=Lists!B$7,MostCitedLookup!Q93&lt;&gt;0),MostCitedLookup!J93,IF(AND(Summary!B$4=Lists!B$8,MostCitedLookup!R93&lt;&gt;0),MostCitedLookup!J93,IF(AND(Summary!B$4=Lists!B$9,MostCitedLookup!S93&lt;&gt;0),MostCitedLookup!J93,IF(AND(Summary!B$4=Lists!B$10,MostCitedLookup!T93&lt;&gt;0),MostCitedLookup!J93, IF(Summary!B$4="All Publications", MostCitedLookup!J93, NA()))))))))))</f>
        <v>#N/A</v>
      </c>
    </row>
    <row r="94" spans="1:21" x14ac:dyDescent="0.35">
      <c r="A94" t="s">
        <v>359</v>
      </c>
      <c r="B94" t="s">
        <v>360</v>
      </c>
      <c r="C94">
        <v>2008</v>
      </c>
      <c r="D94" t="s">
        <v>359</v>
      </c>
      <c r="E94">
        <v>166</v>
      </c>
      <c r="F94" t="s">
        <v>361</v>
      </c>
      <c r="G94">
        <v>2008</v>
      </c>
      <c r="H94">
        <v>0</v>
      </c>
      <c r="I94">
        <v>1</v>
      </c>
      <c r="J94">
        <v>166</v>
      </c>
      <c r="K94" t="s">
        <v>58</v>
      </c>
      <c r="L94">
        <v>0</v>
      </c>
      <c r="M94">
        <v>0</v>
      </c>
      <c r="N94">
        <v>0</v>
      </c>
      <c r="O94">
        <v>0</v>
      </c>
      <c r="P94">
        <v>0</v>
      </c>
      <c r="Q94">
        <v>0</v>
      </c>
      <c r="R94">
        <v>0</v>
      </c>
      <c r="S94">
        <v>1</v>
      </c>
      <c r="T94">
        <v>0</v>
      </c>
      <c r="U94" t="e">
        <f>IF(AND(Summary!B$4=Lists!B$2,MostCitedLookup!L94&lt;&gt;0),MostCitedLookup!J94,IF(AND(Summary!B$4=Lists!B$3,MostCitedLookup!M94&lt;&gt;0),MostCitedLookup!J94,IF(AND(Summary!B$4=Lists!B$4,MostCitedLookup!N94&lt;&gt;0),MostCitedLookup!J94,IF(AND(Summary!B$4=Lists!B$5,MostCitedLookup!O94&lt;&gt;0),MostCitedLookup!J94,IF(AND(Summary!B$4=Lists!B$6,MostCitedLookup!P94&lt;&gt;0),MostCitedLookup!J94,IF(AND(Summary!B$4=Lists!B$7,MostCitedLookup!Q94&lt;&gt;0),MostCitedLookup!J94,IF(AND(Summary!B$4=Lists!B$8,MostCitedLookup!R94&lt;&gt;0),MostCitedLookup!J94,IF(AND(Summary!B$4=Lists!B$9,MostCitedLookup!S94&lt;&gt;0),MostCitedLookup!J94,IF(AND(Summary!B$4=Lists!B$10,MostCitedLookup!T94&lt;&gt;0),MostCitedLookup!J94, IF(Summary!B$4="All Publications", MostCitedLookup!J94, NA()))))))))))</f>
        <v>#N/A</v>
      </c>
    </row>
    <row r="95" spans="1:21" x14ac:dyDescent="0.35">
      <c r="A95" t="s">
        <v>362</v>
      </c>
      <c r="B95" t="s">
        <v>363</v>
      </c>
      <c r="C95">
        <v>2003</v>
      </c>
      <c r="D95" t="s">
        <v>364</v>
      </c>
      <c r="E95">
        <v>164</v>
      </c>
      <c r="F95" t="s">
        <v>365</v>
      </c>
      <c r="G95">
        <v>2003</v>
      </c>
      <c r="H95">
        <v>0.153228794</v>
      </c>
      <c r="I95">
        <v>1</v>
      </c>
      <c r="J95">
        <v>164</v>
      </c>
      <c r="K95" t="s">
        <v>366</v>
      </c>
      <c r="L95">
        <v>0</v>
      </c>
      <c r="M95">
        <v>0</v>
      </c>
      <c r="N95">
        <v>1</v>
      </c>
      <c r="O95">
        <v>0</v>
      </c>
      <c r="P95">
        <v>0</v>
      </c>
      <c r="Q95">
        <v>0</v>
      </c>
      <c r="R95">
        <v>0</v>
      </c>
      <c r="S95">
        <v>1</v>
      </c>
      <c r="T95">
        <v>0</v>
      </c>
      <c r="U95">
        <f>IF(AND(Summary!B$4=Lists!B$2,MostCitedLookup!L95&lt;&gt;0),MostCitedLookup!J95,IF(AND(Summary!B$4=Lists!B$3,MostCitedLookup!M95&lt;&gt;0),MostCitedLookup!J95,IF(AND(Summary!B$4=Lists!B$4,MostCitedLookup!N95&lt;&gt;0),MostCitedLookup!J95,IF(AND(Summary!B$4=Lists!B$5,MostCitedLookup!O95&lt;&gt;0),MostCitedLookup!J95,IF(AND(Summary!B$4=Lists!B$6,MostCitedLookup!P95&lt;&gt;0),MostCitedLookup!J95,IF(AND(Summary!B$4=Lists!B$7,MostCitedLookup!Q95&lt;&gt;0),MostCitedLookup!J95,IF(AND(Summary!B$4=Lists!B$8,MostCitedLookup!R95&lt;&gt;0),MostCitedLookup!J95,IF(AND(Summary!B$4=Lists!B$9,MostCitedLookup!S95&lt;&gt;0),MostCitedLookup!J95,IF(AND(Summary!B$4=Lists!B$10,MostCitedLookup!T95&lt;&gt;0),MostCitedLookup!J95, IF(Summary!B$4="All Publications", MostCitedLookup!J95, NA()))))))))))</f>
        <v>164</v>
      </c>
    </row>
    <row r="96" spans="1:21" x14ac:dyDescent="0.35">
      <c r="A96" t="s">
        <v>367</v>
      </c>
      <c r="B96" t="s">
        <v>368</v>
      </c>
      <c r="C96">
        <v>2012</v>
      </c>
      <c r="D96" t="s">
        <v>367</v>
      </c>
      <c r="E96">
        <v>164</v>
      </c>
      <c r="F96" t="s">
        <v>369</v>
      </c>
      <c r="G96">
        <v>2012</v>
      </c>
      <c r="H96">
        <v>0</v>
      </c>
      <c r="I96">
        <v>1</v>
      </c>
      <c r="J96">
        <v>164</v>
      </c>
      <c r="K96" t="s">
        <v>370</v>
      </c>
      <c r="L96" t="s">
        <v>63</v>
      </c>
      <c r="M96" t="s">
        <v>63</v>
      </c>
      <c r="N96">
        <v>0</v>
      </c>
      <c r="O96">
        <v>0</v>
      </c>
      <c r="P96">
        <v>0</v>
      </c>
      <c r="Q96">
        <v>0</v>
      </c>
      <c r="R96">
        <v>0</v>
      </c>
      <c r="S96">
        <v>0</v>
      </c>
      <c r="T96">
        <v>0</v>
      </c>
      <c r="U96" t="e">
        <f>IF(AND(Summary!B$4=Lists!B$2,MostCitedLookup!L96&lt;&gt;0),MostCitedLookup!J96,IF(AND(Summary!B$4=Lists!B$3,MostCitedLookup!M96&lt;&gt;0),MostCitedLookup!J96,IF(AND(Summary!B$4=Lists!B$4,MostCitedLookup!N96&lt;&gt;0),MostCitedLookup!J96,IF(AND(Summary!B$4=Lists!B$5,MostCitedLookup!O96&lt;&gt;0),MostCitedLookup!J96,IF(AND(Summary!B$4=Lists!B$6,MostCitedLookup!P96&lt;&gt;0),MostCitedLookup!J96,IF(AND(Summary!B$4=Lists!B$7,MostCitedLookup!Q96&lt;&gt;0),MostCitedLookup!J96,IF(AND(Summary!B$4=Lists!B$8,MostCitedLookup!R96&lt;&gt;0),MostCitedLookup!J96,IF(AND(Summary!B$4=Lists!B$9,MostCitedLookup!S96&lt;&gt;0),MostCitedLookup!J96,IF(AND(Summary!B$4=Lists!B$10,MostCitedLookup!T96&lt;&gt;0),MostCitedLookup!J96, IF(Summary!B$4="All Publications", MostCitedLookup!J96, NA()))))))))))</f>
        <v>#N/A</v>
      </c>
    </row>
    <row r="97" spans="1:21" x14ac:dyDescent="0.35">
      <c r="A97" t="s">
        <v>371</v>
      </c>
      <c r="B97" t="s">
        <v>372</v>
      </c>
      <c r="C97">
        <v>2001</v>
      </c>
      <c r="D97" t="s">
        <v>371</v>
      </c>
      <c r="E97">
        <v>162</v>
      </c>
      <c r="F97" t="s">
        <v>373</v>
      </c>
      <c r="G97">
        <v>2001</v>
      </c>
      <c r="H97">
        <v>0</v>
      </c>
      <c r="I97">
        <v>1</v>
      </c>
      <c r="J97">
        <v>162</v>
      </c>
      <c r="K97" t="s">
        <v>67</v>
      </c>
      <c r="L97">
        <v>0</v>
      </c>
      <c r="M97">
        <v>0</v>
      </c>
      <c r="N97">
        <v>0</v>
      </c>
      <c r="O97">
        <v>0</v>
      </c>
      <c r="P97">
        <v>1</v>
      </c>
      <c r="Q97">
        <v>0</v>
      </c>
      <c r="R97">
        <v>0</v>
      </c>
      <c r="S97">
        <v>0</v>
      </c>
      <c r="T97">
        <v>0</v>
      </c>
      <c r="U97" t="e">
        <f>IF(AND(Summary!B$4=Lists!B$2,MostCitedLookup!L97&lt;&gt;0),MostCitedLookup!J97,IF(AND(Summary!B$4=Lists!B$3,MostCitedLookup!M97&lt;&gt;0),MostCitedLookup!J97,IF(AND(Summary!B$4=Lists!B$4,MostCitedLookup!N97&lt;&gt;0),MostCitedLookup!J97,IF(AND(Summary!B$4=Lists!B$5,MostCitedLookup!O97&lt;&gt;0),MostCitedLookup!J97,IF(AND(Summary!B$4=Lists!B$6,MostCitedLookup!P97&lt;&gt;0),MostCitedLookup!J97,IF(AND(Summary!B$4=Lists!B$7,MostCitedLookup!Q97&lt;&gt;0),MostCitedLookup!J97,IF(AND(Summary!B$4=Lists!B$8,MostCitedLookup!R97&lt;&gt;0),MostCitedLookup!J97,IF(AND(Summary!B$4=Lists!B$9,MostCitedLookup!S97&lt;&gt;0),MostCitedLookup!J97,IF(AND(Summary!B$4=Lists!B$10,MostCitedLookup!T97&lt;&gt;0),MostCitedLookup!J97, IF(Summary!B$4="All Publications", MostCitedLookup!J97, NA()))))))))))</f>
        <v>#N/A</v>
      </c>
    </row>
    <row r="98" spans="1:21" x14ac:dyDescent="0.35">
      <c r="A98" t="s">
        <v>374</v>
      </c>
      <c r="B98" t="s">
        <v>375</v>
      </c>
      <c r="C98">
        <v>2004</v>
      </c>
      <c r="D98" t="s">
        <v>374</v>
      </c>
      <c r="E98">
        <v>161</v>
      </c>
      <c r="F98" t="s">
        <v>376</v>
      </c>
      <c r="G98">
        <v>2004</v>
      </c>
      <c r="H98">
        <v>0</v>
      </c>
      <c r="I98">
        <v>1</v>
      </c>
      <c r="J98">
        <v>161</v>
      </c>
      <c r="K98" t="s">
        <v>58</v>
      </c>
      <c r="L98">
        <v>0</v>
      </c>
      <c r="M98">
        <v>0</v>
      </c>
      <c r="N98">
        <v>0</v>
      </c>
      <c r="O98">
        <v>0</v>
      </c>
      <c r="P98">
        <v>0</v>
      </c>
      <c r="Q98">
        <v>0</v>
      </c>
      <c r="R98">
        <v>0</v>
      </c>
      <c r="S98">
        <v>1</v>
      </c>
      <c r="T98">
        <v>0</v>
      </c>
      <c r="U98" t="e">
        <f>IF(AND(Summary!B$4=Lists!B$2,MostCitedLookup!L98&lt;&gt;0),MostCitedLookup!J98,IF(AND(Summary!B$4=Lists!B$3,MostCitedLookup!M98&lt;&gt;0),MostCitedLookup!J98,IF(AND(Summary!B$4=Lists!B$4,MostCitedLookup!N98&lt;&gt;0),MostCitedLookup!J98,IF(AND(Summary!B$4=Lists!B$5,MostCitedLookup!O98&lt;&gt;0),MostCitedLookup!J98,IF(AND(Summary!B$4=Lists!B$6,MostCitedLookup!P98&lt;&gt;0),MostCitedLookup!J98,IF(AND(Summary!B$4=Lists!B$7,MostCitedLookup!Q98&lt;&gt;0),MostCitedLookup!J98,IF(AND(Summary!B$4=Lists!B$8,MostCitedLookup!R98&lt;&gt;0),MostCitedLookup!J98,IF(AND(Summary!B$4=Lists!B$9,MostCitedLookup!S98&lt;&gt;0),MostCitedLookup!J98,IF(AND(Summary!B$4=Lists!B$10,MostCitedLookup!T98&lt;&gt;0),MostCitedLookup!J98, IF(Summary!B$4="All Publications", MostCitedLookup!J98, NA()))))))))))</f>
        <v>#N/A</v>
      </c>
    </row>
    <row r="99" spans="1:21" x14ac:dyDescent="0.35">
      <c r="A99" t="s">
        <v>377</v>
      </c>
      <c r="B99" t="s">
        <v>231</v>
      </c>
      <c r="C99">
        <v>1990</v>
      </c>
      <c r="D99" t="s">
        <v>377</v>
      </c>
      <c r="E99">
        <v>160</v>
      </c>
      <c r="F99" t="s">
        <v>378</v>
      </c>
      <c r="G99">
        <v>1990</v>
      </c>
      <c r="H99">
        <v>0</v>
      </c>
      <c r="I99">
        <v>1</v>
      </c>
      <c r="J99">
        <v>160</v>
      </c>
      <c r="K99" t="s">
        <v>58</v>
      </c>
      <c r="L99">
        <v>0</v>
      </c>
      <c r="M99">
        <v>0</v>
      </c>
      <c r="N99">
        <v>0</v>
      </c>
      <c r="O99">
        <v>0</v>
      </c>
      <c r="P99">
        <v>0</v>
      </c>
      <c r="Q99">
        <v>0</v>
      </c>
      <c r="R99">
        <v>0</v>
      </c>
      <c r="S99">
        <v>1</v>
      </c>
      <c r="T99">
        <v>0</v>
      </c>
      <c r="U99" t="e">
        <f>IF(AND(Summary!B$4=Lists!B$2,MostCitedLookup!L99&lt;&gt;0),MostCitedLookup!J99,IF(AND(Summary!B$4=Lists!B$3,MostCitedLookup!M99&lt;&gt;0),MostCitedLookup!J99,IF(AND(Summary!B$4=Lists!B$4,MostCitedLookup!N99&lt;&gt;0),MostCitedLookup!J99,IF(AND(Summary!B$4=Lists!B$5,MostCitedLookup!O99&lt;&gt;0),MostCitedLookup!J99,IF(AND(Summary!B$4=Lists!B$6,MostCitedLookup!P99&lt;&gt;0),MostCitedLookup!J99,IF(AND(Summary!B$4=Lists!B$7,MostCitedLookup!Q99&lt;&gt;0),MostCitedLookup!J99,IF(AND(Summary!B$4=Lists!B$8,MostCitedLookup!R99&lt;&gt;0),MostCitedLookup!J99,IF(AND(Summary!B$4=Lists!B$9,MostCitedLookup!S99&lt;&gt;0),MostCitedLookup!J99,IF(AND(Summary!B$4=Lists!B$10,MostCitedLookup!T99&lt;&gt;0),MostCitedLookup!J99, IF(Summary!B$4="All Publications", MostCitedLookup!J99, NA()))))))))))</f>
        <v>#N/A</v>
      </c>
    </row>
    <row r="100" spans="1:21" x14ac:dyDescent="0.35">
      <c r="A100" t="s">
        <v>379</v>
      </c>
      <c r="B100" t="s">
        <v>380</v>
      </c>
      <c r="C100">
        <v>2005</v>
      </c>
      <c r="D100" t="s">
        <v>381</v>
      </c>
      <c r="E100">
        <v>155</v>
      </c>
      <c r="F100" t="s">
        <v>382</v>
      </c>
      <c r="G100">
        <v>2005</v>
      </c>
      <c r="H100">
        <v>5.3478058000000002E-2</v>
      </c>
      <c r="I100">
        <v>1</v>
      </c>
      <c r="J100">
        <v>155</v>
      </c>
      <c r="K100" t="s">
        <v>58</v>
      </c>
      <c r="L100">
        <v>0</v>
      </c>
      <c r="M100">
        <v>0</v>
      </c>
      <c r="N100">
        <v>0</v>
      </c>
      <c r="O100">
        <v>0</v>
      </c>
      <c r="P100">
        <v>0</v>
      </c>
      <c r="Q100">
        <v>0</v>
      </c>
      <c r="R100">
        <v>0</v>
      </c>
      <c r="S100">
        <v>1</v>
      </c>
      <c r="T100">
        <v>0</v>
      </c>
      <c r="U100" t="e">
        <f>IF(AND(Summary!B$4=Lists!B$2,MostCitedLookup!L100&lt;&gt;0),MostCitedLookup!J100,IF(AND(Summary!B$4=Lists!B$3,MostCitedLookup!M100&lt;&gt;0),MostCitedLookup!J100,IF(AND(Summary!B$4=Lists!B$4,MostCitedLookup!N100&lt;&gt;0),MostCitedLookup!J100,IF(AND(Summary!B$4=Lists!B$5,MostCitedLookup!O100&lt;&gt;0),MostCitedLookup!J100,IF(AND(Summary!B$4=Lists!B$6,MostCitedLookup!P100&lt;&gt;0),MostCitedLookup!J100,IF(AND(Summary!B$4=Lists!B$7,MostCitedLookup!Q100&lt;&gt;0),MostCitedLookup!J100,IF(AND(Summary!B$4=Lists!B$8,MostCitedLookup!R100&lt;&gt;0),MostCitedLookup!J100,IF(AND(Summary!B$4=Lists!B$9,MostCitedLookup!S100&lt;&gt;0),MostCitedLookup!J100,IF(AND(Summary!B$4=Lists!B$10,MostCitedLookup!T100&lt;&gt;0),MostCitedLookup!J100, IF(Summary!B$4="All Publications", MostCitedLookup!J100, NA()))))))))))</f>
        <v>#N/A</v>
      </c>
    </row>
    <row r="101" spans="1:21" x14ac:dyDescent="0.35">
      <c r="A101" t="s">
        <v>383</v>
      </c>
      <c r="B101" t="s">
        <v>384</v>
      </c>
      <c r="C101">
        <v>2008</v>
      </c>
      <c r="D101" t="s">
        <v>383</v>
      </c>
      <c r="E101">
        <v>155</v>
      </c>
      <c r="F101" t="s">
        <v>385</v>
      </c>
      <c r="G101">
        <v>2008</v>
      </c>
      <c r="H101">
        <v>0</v>
      </c>
      <c r="I101">
        <v>1</v>
      </c>
      <c r="J101">
        <v>155</v>
      </c>
      <c r="K101" t="s">
        <v>58</v>
      </c>
      <c r="L101">
        <v>0</v>
      </c>
      <c r="M101">
        <v>0</v>
      </c>
      <c r="N101">
        <v>0</v>
      </c>
      <c r="O101">
        <v>0</v>
      </c>
      <c r="P101">
        <v>0</v>
      </c>
      <c r="Q101">
        <v>0</v>
      </c>
      <c r="R101">
        <v>0</v>
      </c>
      <c r="S101">
        <v>1</v>
      </c>
      <c r="T101">
        <v>0</v>
      </c>
      <c r="U101" t="e">
        <f>IF(AND(Summary!B$4=Lists!B$2,MostCitedLookup!L101&lt;&gt;0),MostCitedLookup!J101,IF(AND(Summary!B$4=Lists!B$3,MostCitedLookup!M101&lt;&gt;0),MostCitedLookup!J101,IF(AND(Summary!B$4=Lists!B$4,MostCitedLookup!N101&lt;&gt;0),MostCitedLookup!J101,IF(AND(Summary!B$4=Lists!B$5,MostCitedLookup!O101&lt;&gt;0),MostCitedLookup!J101,IF(AND(Summary!B$4=Lists!B$6,MostCitedLookup!P101&lt;&gt;0),MostCitedLookup!J101,IF(AND(Summary!B$4=Lists!B$7,MostCitedLookup!Q101&lt;&gt;0),MostCitedLookup!J101,IF(AND(Summary!B$4=Lists!B$8,MostCitedLookup!R101&lt;&gt;0),MostCitedLookup!J101,IF(AND(Summary!B$4=Lists!B$9,MostCitedLookup!S101&lt;&gt;0),MostCitedLookup!J101,IF(AND(Summary!B$4=Lists!B$10,MostCitedLookup!T101&lt;&gt;0),MostCitedLookup!J101, IF(Summary!B$4="All Publications", MostCitedLookup!J101, NA()))))))))))</f>
        <v>#N/A</v>
      </c>
    </row>
    <row r="102" spans="1:21" x14ac:dyDescent="0.35">
      <c r="A102" t="s">
        <v>386</v>
      </c>
      <c r="B102" t="s">
        <v>387</v>
      </c>
      <c r="C102">
        <v>2007</v>
      </c>
      <c r="D102" t="s">
        <v>388</v>
      </c>
      <c r="E102">
        <v>154</v>
      </c>
      <c r="F102" t="s">
        <v>389</v>
      </c>
      <c r="G102">
        <v>2007</v>
      </c>
      <c r="H102">
        <v>9.0090090000000001E-3</v>
      </c>
      <c r="I102">
        <v>1</v>
      </c>
      <c r="J102">
        <v>154</v>
      </c>
      <c r="K102" t="s">
        <v>58</v>
      </c>
      <c r="L102">
        <v>0</v>
      </c>
      <c r="M102">
        <v>0</v>
      </c>
      <c r="N102">
        <v>0</v>
      </c>
      <c r="O102">
        <v>0</v>
      </c>
      <c r="P102">
        <v>0</v>
      </c>
      <c r="Q102">
        <v>0</v>
      </c>
      <c r="R102">
        <v>0</v>
      </c>
      <c r="S102">
        <v>1</v>
      </c>
      <c r="T102">
        <v>0</v>
      </c>
      <c r="U102" t="e">
        <f>IF(AND(Summary!B$4=Lists!B$2,MostCitedLookup!L102&lt;&gt;0),MostCitedLookup!J102,IF(AND(Summary!B$4=Lists!B$3,MostCitedLookup!M102&lt;&gt;0),MostCitedLookup!J102,IF(AND(Summary!B$4=Lists!B$4,MostCitedLookup!N102&lt;&gt;0),MostCitedLookup!J102,IF(AND(Summary!B$4=Lists!B$5,MostCitedLookup!O102&lt;&gt;0),MostCitedLookup!J102,IF(AND(Summary!B$4=Lists!B$6,MostCitedLookup!P102&lt;&gt;0),MostCitedLookup!J102,IF(AND(Summary!B$4=Lists!B$7,MostCitedLookup!Q102&lt;&gt;0),MostCitedLookup!J102,IF(AND(Summary!B$4=Lists!B$8,MostCitedLookup!R102&lt;&gt;0),MostCitedLookup!J102,IF(AND(Summary!B$4=Lists!B$9,MostCitedLookup!S102&lt;&gt;0),MostCitedLookup!J102,IF(AND(Summary!B$4=Lists!B$10,MostCitedLookup!T102&lt;&gt;0),MostCitedLookup!J102, IF(Summary!B$4="All Publications", MostCitedLookup!J102, NA()))))))))))</f>
        <v>#N/A</v>
      </c>
    </row>
    <row r="103" spans="1:21" x14ac:dyDescent="0.35">
      <c r="A103" t="s">
        <v>390</v>
      </c>
      <c r="B103" t="s">
        <v>391</v>
      </c>
      <c r="C103">
        <v>2007</v>
      </c>
      <c r="D103" t="s">
        <v>390</v>
      </c>
      <c r="E103">
        <v>154</v>
      </c>
      <c r="F103" t="s">
        <v>392</v>
      </c>
      <c r="G103">
        <v>2007</v>
      </c>
      <c r="H103">
        <v>0</v>
      </c>
      <c r="I103">
        <v>1</v>
      </c>
      <c r="J103">
        <v>154</v>
      </c>
      <c r="K103" t="s">
        <v>58</v>
      </c>
      <c r="L103">
        <v>0</v>
      </c>
      <c r="M103">
        <v>0</v>
      </c>
      <c r="N103">
        <v>0</v>
      </c>
      <c r="O103">
        <v>0</v>
      </c>
      <c r="P103">
        <v>0</v>
      </c>
      <c r="Q103">
        <v>0</v>
      </c>
      <c r="R103">
        <v>0</v>
      </c>
      <c r="S103">
        <v>1</v>
      </c>
      <c r="T103">
        <v>0</v>
      </c>
      <c r="U103" t="e">
        <f>IF(AND(Summary!B$4=Lists!B$2,MostCitedLookup!L103&lt;&gt;0),MostCitedLookup!J103,IF(AND(Summary!B$4=Lists!B$3,MostCitedLookup!M103&lt;&gt;0),MostCitedLookup!J103,IF(AND(Summary!B$4=Lists!B$4,MostCitedLookup!N103&lt;&gt;0),MostCitedLookup!J103,IF(AND(Summary!B$4=Lists!B$5,MostCitedLookup!O103&lt;&gt;0),MostCitedLookup!J103,IF(AND(Summary!B$4=Lists!B$6,MostCitedLookup!P103&lt;&gt;0),MostCitedLookup!J103,IF(AND(Summary!B$4=Lists!B$7,MostCitedLookup!Q103&lt;&gt;0),MostCitedLookup!J103,IF(AND(Summary!B$4=Lists!B$8,MostCitedLookup!R103&lt;&gt;0),MostCitedLookup!J103,IF(AND(Summary!B$4=Lists!B$9,MostCitedLookup!S103&lt;&gt;0),MostCitedLookup!J103,IF(AND(Summary!B$4=Lists!B$10,MostCitedLookup!T103&lt;&gt;0),MostCitedLookup!J103, IF(Summary!B$4="All Publications", MostCitedLookup!J103, NA()))))))))))</f>
        <v>#N/A</v>
      </c>
    </row>
    <row r="104" spans="1:21" x14ac:dyDescent="0.35">
      <c r="A104" t="s">
        <v>393</v>
      </c>
      <c r="B104" t="s">
        <v>394</v>
      </c>
      <c r="C104">
        <v>1998</v>
      </c>
      <c r="D104" t="s">
        <v>395</v>
      </c>
      <c r="E104">
        <v>153</v>
      </c>
      <c r="F104" t="s">
        <v>396</v>
      </c>
      <c r="G104">
        <v>1998</v>
      </c>
      <c r="H104">
        <v>3.4013609999999999E-3</v>
      </c>
      <c r="I104">
        <v>1</v>
      </c>
      <c r="J104">
        <v>153</v>
      </c>
      <c r="K104" t="s">
        <v>58</v>
      </c>
      <c r="L104">
        <v>0</v>
      </c>
      <c r="M104">
        <v>0</v>
      </c>
      <c r="N104">
        <v>0</v>
      </c>
      <c r="O104">
        <v>0</v>
      </c>
      <c r="P104">
        <v>0</v>
      </c>
      <c r="Q104">
        <v>0</v>
      </c>
      <c r="R104">
        <v>0</v>
      </c>
      <c r="S104">
        <v>1</v>
      </c>
      <c r="T104">
        <v>0</v>
      </c>
      <c r="U104" t="e">
        <f>IF(AND(Summary!B$4=Lists!B$2,MostCitedLookup!L104&lt;&gt;0),MostCitedLookup!J104,IF(AND(Summary!B$4=Lists!B$3,MostCitedLookup!M104&lt;&gt;0),MostCitedLookup!J104,IF(AND(Summary!B$4=Lists!B$4,MostCitedLookup!N104&lt;&gt;0),MostCitedLookup!J104,IF(AND(Summary!B$4=Lists!B$5,MostCitedLookup!O104&lt;&gt;0),MostCitedLookup!J104,IF(AND(Summary!B$4=Lists!B$6,MostCitedLookup!P104&lt;&gt;0),MostCitedLookup!J104,IF(AND(Summary!B$4=Lists!B$7,MostCitedLookup!Q104&lt;&gt;0),MostCitedLookup!J104,IF(AND(Summary!B$4=Lists!B$8,MostCitedLookup!R104&lt;&gt;0),MostCitedLookup!J104,IF(AND(Summary!B$4=Lists!B$9,MostCitedLookup!S104&lt;&gt;0),MostCitedLookup!J104,IF(AND(Summary!B$4=Lists!B$10,MostCitedLookup!T104&lt;&gt;0),MostCitedLookup!J104, IF(Summary!B$4="All Publications", MostCitedLookup!J104, NA()))))))))))</f>
        <v>#N/A</v>
      </c>
    </row>
    <row r="105" spans="1:21" x14ac:dyDescent="0.35">
      <c r="A105" t="s">
        <v>397</v>
      </c>
      <c r="B105" t="s">
        <v>398</v>
      </c>
      <c r="C105">
        <v>2011</v>
      </c>
      <c r="D105" t="s">
        <v>397</v>
      </c>
      <c r="E105">
        <v>153</v>
      </c>
      <c r="F105" t="s">
        <v>399</v>
      </c>
      <c r="G105">
        <v>2011</v>
      </c>
      <c r="H105">
        <v>0</v>
      </c>
      <c r="I105">
        <v>1</v>
      </c>
      <c r="J105">
        <v>153</v>
      </c>
      <c r="K105" t="s">
        <v>366</v>
      </c>
      <c r="L105">
        <v>0</v>
      </c>
      <c r="M105">
        <v>0</v>
      </c>
      <c r="N105">
        <v>1</v>
      </c>
      <c r="O105">
        <v>0</v>
      </c>
      <c r="P105">
        <v>0</v>
      </c>
      <c r="Q105">
        <v>0</v>
      </c>
      <c r="R105">
        <v>0</v>
      </c>
      <c r="S105">
        <v>1</v>
      </c>
      <c r="T105">
        <v>0</v>
      </c>
      <c r="U105">
        <f>IF(AND(Summary!B$4=Lists!B$2,MostCitedLookup!L105&lt;&gt;0),MostCitedLookup!J105,IF(AND(Summary!B$4=Lists!B$3,MostCitedLookup!M105&lt;&gt;0),MostCitedLookup!J105,IF(AND(Summary!B$4=Lists!B$4,MostCitedLookup!N105&lt;&gt;0),MostCitedLookup!J105,IF(AND(Summary!B$4=Lists!B$5,MostCitedLookup!O105&lt;&gt;0),MostCitedLookup!J105,IF(AND(Summary!B$4=Lists!B$6,MostCitedLookup!P105&lt;&gt;0),MostCitedLookup!J105,IF(AND(Summary!B$4=Lists!B$7,MostCitedLookup!Q105&lt;&gt;0),MostCitedLookup!J105,IF(AND(Summary!B$4=Lists!B$8,MostCitedLookup!R105&lt;&gt;0),MostCitedLookup!J105,IF(AND(Summary!B$4=Lists!B$9,MostCitedLookup!S105&lt;&gt;0),MostCitedLookup!J105,IF(AND(Summary!B$4=Lists!B$10,MostCitedLookup!T105&lt;&gt;0),MostCitedLookup!J105, IF(Summary!B$4="All Publications", MostCitedLookup!J105, NA()))))))))))</f>
        <v>153</v>
      </c>
    </row>
    <row r="106" spans="1:21" x14ac:dyDescent="0.35">
      <c r="A106" t="s">
        <v>400</v>
      </c>
      <c r="B106" t="s">
        <v>401</v>
      </c>
      <c r="C106">
        <v>2003</v>
      </c>
      <c r="D106" t="s">
        <v>400</v>
      </c>
      <c r="E106">
        <v>151</v>
      </c>
      <c r="F106" t="s">
        <v>402</v>
      </c>
      <c r="G106">
        <v>2003</v>
      </c>
      <c r="H106">
        <v>0</v>
      </c>
      <c r="I106">
        <v>1</v>
      </c>
      <c r="J106">
        <v>151</v>
      </c>
      <c r="K106" t="s">
        <v>67</v>
      </c>
      <c r="L106">
        <v>0</v>
      </c>
      <c r="M106">
        <v>0</v>
      </c>
      <c r="N106">
        <v>0</v>
      </c>
      <c r="O106">
        <v>0</v>
      </c>
      <c r="P106">
        <v>1</v>
      </c>
      <c r="Q106">
        <v>0</v>
      </c>
      <c r="R106">
        <v>0</v>
      </c>
      <c r="S106">
        <v>0</v>
      </c>
      <c r="T106">
        <v>0</v>
      </c>
      <c r="U106" t="e">
        <f>IF(AND(Summary!B$4=Lists!B$2,MostCitedLookup!L106&lt;&gt;0),MostCitedLookup!J106,IF(AND(Summary!B$4=Lists!B$3,MostCitedLookup!M106&lt;&gt;0),MostCitedLookup!J106,IF(AND(Summary!B$4=Lists!B$4,MostCitedLookup!N106&lt;&gt;0),MostCitedLookup!J106,IF(AND(Summary!B$4=Lists!B$5,MostCitedLookup!O106&lt;&gt;0),MostCitedLookup!J106,IF(AND(Summary!B$4=Lists!B$6,MostCitedLookup!P106&lt;&gt;0),MostCitedLookup!J106,IF(AND(Summary!B$4=Lists!B$7,MostCitedLookup!Q106&lt;&gt;0),MostCitedLookup!J106,IF(AND(Summary!B$4=Lists!B$8,MostCitedLookup!R106&lt;&gt;0),MostCitedLookup!J106,IF(AND(Summary!B$4=Lists!B$9,MostCitedLookup!S106&lt;&gt;0),MostCitedLookup!J106,IF(AND(Summary!B$4=Lists!B$10,MostCitedLookup!T106&lt;&gt;0),MostCitedLookup!J106, IF(Summary!B$4="All Publications", MostCitedLookup!J106, NA()))))))))))</f>
        <v>#N/A</v>
      </c>
    </row>
    <row r="107" spans="1:21" x14ac:dyDescent="0.35">
      <c r="A107" t="s">
        <v>403</v>
      </c>
      <c r="B107" t="s">
        <v>404</v>
      </c>
      <c r="C107">
        <v>2011</v>
      </c>
      <c r="D107" t="s">
        <v>403</v>
      </c>
      <c r="E107">
        <v>151</v>
      </c>
      <c r="F107" t="s">
        <v>405</v>
      </c>
      <c r="G107">
        <v>2011</v>
      </c>
      <c r="H107">
        <v>0</v>
      </c>
      <c r="I107">
        <v>1</v>
      </c>
      <c r="J107">
        <v>151</v>
      </c>
      <c r="K107" t="s">
        <v>94</v>
      </c>
      <c r="L107">
        <v>0</v>
      </c>
      <c r="M107">
        <v>0</v>
      </c>
      <c r="N107">
        <v>0</v>
      </c>
      <c r="O107">
        <v>0</v>
      </c>
      <c r="P107">
        <v>1</v>
      </c>
      <c r="Q107">
        <v>0</v>
      </c>
      <c r="R107">
        <v>0</v>
      </c>
      <c r="S107">
        <v>0</v>
      </c>
      <c r="T107">
        <v>0</v>
      </c>
      <c r="U107" t="e">
        <f>IF(AND(Summary!B$4=Lists!B$2,MostCitedLookup!L107&lt;&gt;0),MostCitedLookup!J107,IF(AND(Summary!B$4=Lists!B$3,MostCitedLookup!M107&lt;&gt;0),MostCitedLookup!J107,IF(AND(Summary!B$4=Lists!B$4,MostCitedLookup!N107&lt;&gt;0),MostCitedLookup!J107,IF(AND(Summary!B$4=Lists!B$5,MostCitedLookup!O107&lt;&gt;0),MostCitedLookup!J107,IF(AND(Summary!B$4=Lists!B$6,MostCitedLookup!P107&lt;&gt;0),MostCitedLookup!J107,IF(AND(Summary!B$4=Lists!B$7,MostCitedLookup!Q107&lt;&gt;0),MostCitedLookup!J107,IF(AND(Summary!B$4=Lists!B$8,MostCitedLookup!R107&lt;&gt;0),MostCitedLookup!J107,IF(AND(Summary!B$4=Lists!B$9,MostCitedLookup!S107&lt;&gt;0),MostCitedLookup!J107,IF(AND(Summary!B$4=Lists!B$10,MostCitedLookup!T107&lt;&gt;0),MostCitedLookup!J107, IF(Summary!B$4="All Publications", MostCitedLookup!J107, NA()))))))))))</f>
        <v>#N/A</v>
      </c>
    </row>
    <row r="108" spans="1:21" x14ac:dyDescent="0.35">
      <c r="A108" t="s">
        <v>406</v>
      </c>
      <c r="B108" t="s">
        <v>407</v>
      </c>
      <c r="C108">
        <v>2010</v>
      </c>
      <c r="D108" t="s">
        <v>408</v>
      </c>
      <c r="E108">
        <v>150</v>
      </c>
      <c r="F108" t="s">
        <v>409</v>
      </c>
      <c r="G108">
        <v>2010</v>
      </c>
      <c r="H108">
        <v>6.5271131999999996E-2</v>
      </c>
      <c r="I108">
        <v>1</v>
      </c>
      <c r="J108">
        <v>150</v>
      </c>
      <c r="K108" t="s">
        <v>58</v>
      </c>
      <c r="L108">
        <v>0</v>
      </c>
      <c r="M108">
        <v>0</v>
      </c>
      <c r="N108">
        <v>0</v>
      </c>
      <c r="O108">
        <v>0</v>
      </c>
      <c r="P108">
        <v>0</v>
      </c>
      <c r="Q108">
        <v>0</v>
      </c>
      <c r="R108">
        <v>0</v>
      </c>
      <c r="S108">
        <v>1</v>
      </c>
      <c r="T108">
        <v>0</v>
      </c>
      <c r="U108" t="e">
        <f>IF(AND(Summary!B$4=Lists!B$2,MostCitedLookup!L108&lt;&gt;0),MostCitedLookup!J108,IF(AND(Summary!B$4=Lists!B$3,MostCitedLookup!M108&lt;&gt;0),MostCitedLookup!J108,IF(AND(Summary!B$4=Lists!B$4,MostCitedLookup!N108&lt;&gt;0),MostCitedLookup!J108,IF(AND(Summary!B$4=Lists!B$5,MostCitedLookup!O108&lt;&gt;0),MostCitedLookup!J108,IF(AND(Summary!B$4=Lists!B$6,MostCitedLookup!P108&lt;&gt;0),MostCitedLookup!J108,IF(AND(Summary!B$4=Lists!B$7,MostCitedLookup!Q108&lt;&gt;0),MostCitedLookup!J108,IF(AND(Summary!B$4=Lists!B$8,MostCitedLookup!R108&lt;&gt;0),MostCitedLookup!J108,IF(AND(Summary!B$4=Lists!B$9,MostCitedLookup!S108&lt;&gt;0),MostCitedLookup!J108,IF(AND(Summary!B$4=Lists!B$10,MostCitedLookup!T108&lt;&gt;0),MostCitedLookup!J108, IF(Summary!B$4="All Publications", MostCitedLookup!J108, NA()))))))))))</f>
        <v>#N/A</v>
      </c>
    </row>
    <row r="109" spans="1:21" x14ac:dyDescent="0.35">
      <c r="A109" t="s">
        <v>410</v>
      </c>
      <c r="B109" t="s">
        <v>411</v>
      </c>
      <c r="C109">
        <v>2005</v>
      </c>
      <c r="D109" t="s">
        <v>410</v>
      </c>
      <c r="E109">
        <v>150</v>
      </c>
      <c r="F109" t="s">
        <v>412</v>
      </c>
      <c r="G109">
        <v>2005</v>
      </c>
      <c r="H109">
        <v>0</v>
      </c>
      <c r="I109">
        <v>1</v>
      </c>
      <c r="J109">
        <v>150</v>
      </c>
      <c r="K109" t="s">
        <v>58</v>
      </c>
      <c r="L109">
        <v>0</v>
      </c>
      <c r="M109">
        <v>0</v>
      </c>
      <c r="N109">
        <v>0</v>
      </c>
      <c r="O109">
        <v>0</v>
      </c>
      <c r="P109">
        <v>0</v>
      </c>
      <c r="Q109">
        <v>0</v>
      </c>
      <c r="R109">
        <v>0</v>
      </c>
      <c r="S109">
        <v>1</v>
      </c>
      <c r="T109">
        <v>0</v>
      </c>
      <c r="U109" t="e">
        <f>IF(AND(Summary!B$4=Lists!B$2,MostCitedLookup!L109&lt;&gt;0),MostCitedLookup!J109,IF(AND(Summary!B$4=Lists!B$3,MostCitedLookup!M109&lt;&gt;0),MostCitedLookup!J109,IF(AND(Summary!B$4=Lists!B$4,MostCitedLookup!N109&lt;&gt;0),MostCitedLookup!J109,IF(AND(Summary!B$4=Lists!B$5,MostCitedLookup!O109&lt;&gt;0),MostCitedLookup!J109,IF(AND(Summary!B$4=Lists!B$6,MostCitedLookup!P109&lt;&gt;0),MostCitedLookup!J109,IF(AND(Summary!B$4=Lists!B$7,MostCitedLookup!Q109&lt;&gt;0),MostCitedLookup!J109,IF(AND(Summary!B$4=Lists!B$8,MostCitedLookup!R109&lt;&gt;0),MostCitedLookup!J109,IF(AND(Summary!B$4=Lists!B$9,MostCitedLookup!S109&lt;&gt;0),MostCitedLookup!J109,IF(AND(Summary!B$4=Lists!B$10,MostCitedLookup!T109&lt;&gt;0),MostCitedLookup!J109, IF(Summary!B$4="All Publications", MostCitedLookup!J109, NA()))))))))))</f>
        <v>#N/A</v>
      </c>
    </row>
    <row r="110" spans="1:21" x14ac:dyDescent="0.35">
      <c r="A110" t="s">
        <v>413</v>
      </c>
      <c r="B110" t="s">
        <v>414</v>
      </c>
      <c r="C110">
        <v>1999</v>
      </c>
      <c r="D110" t="s">
        <v>413</v>
      </c>
      <c r="E110">
        <v>149</v>
      </c>
      <c r="F110" t="s">
        <v>415</v>
      </c>
      <c r="G110">
        <v>1999</v>
      </c>
      <c r="H110">
        <v>0</v>
      </c>
      <c r="I110">
        <v>1</v>
      </c>
      <c r="J110">
        <v>149</v>
      </c>
      <c r="K110" t="s">
        <v>58</v>
      </c>
      <c r="L110">
        <v>0</v>
      </c>
      <c r="M110">
        <v>0</v>
      </c>
      <c r="N110">
        <v>0</v>
      </c>
      <c r="O110">
        <v>0</v>
      </c>
      <c r="P110">
        <v>0</v>
      </c>
      <c r="Q110">
        <v>0</v>
      </c>
      <c r="R110">
        <v>0</v>
      </c>
      <c r="S110">
        <v>1</v>
      </c>
      <c r="T110">
        <v>0</v>
      </c>
      <c r="U110" t="e">
        <f>IF(AND(Summary!B$4=Lists!B$2,MostCitedLookup!L110&lt;&gt;0),MostCitedLookup!J110,IF(AND(Summary!B$4=Lists!B$3,MostCitedLookup!M110&lt;&gt;0),MostCitedLookup!J110,IF(AND(Summary!B$4=Lists!B$4,MostCitedLookup!N110&lt;&gt;0),MostCitedLookup!J110,IF(AND(Summary!B$4=Lists!B$5,MostCitedLookup!O110&lt;&gt;0),MostCitedLookup!J110,IF(AND(Summary!B$4=Lists!B$6,MostCitedLookup!P110&lt;&gt;0),MostCitedLookup!J110,IF(AND(Summary!B$4=Lists!B$7,MostCitedLookup!Q110&lt;&gt;0),MostCitedLookup!J110,IF(AND(Summary!B$4=Lists!B$8,MostCitedLookup!R110&lt;&gt;0),MostCitedLookup!J110,IF(AND(Summary!B$4=Lists!B$9,MostCitedLookup!S110&lt;&gt;0),MostCitedLookup!J110,IF(AND(Summary!B$4=Lists!B$10,MostCitedLookup!T110&lt;&gt;0),MostCitedLookup!J110, IF(Summary!B$4="All Publications", MostCitedLookup!J110, NA()))))))))))</f>
        <v>#N/A</v>
      </c>
    </row>
    <row r="111" spans="1:21" x14ac:dyDescent="0.35">
      <c r="A111" t="s">
        <v>416</v>
      </c>
      <c r="B111" t="s">
        <v>417</v>
      </c>
      <c r="C111">
        <v>2001</v>
      </c>
      <c r="D111" t="s">
        <v>416</v>
      </c>
      <c r="E111">
        <v>148</v>
      </c>
      <c r="F111" t="s">
        <v>418</v>
      </c>
      <c r="G111">
        <v>2001</v>
      </c>
      <c r="H111">
        <v>0</v>
      </c>
      <c r="I111">
        <v>1</v>
      </c>
      <c r="J111">
        <v>148</v>
      </c>
      <c r="K111" t="s">
        <v>58</v>
      </c>
      <c r="L111">
        <v>0</v>
      </c>
      <c r="M111">
        <v>0</v>
      </c>
      <c r="N111">
        <v>0</v>
      </c>
      <c r="O111">
        <v>0</v>
      </c>
      <c r="P111">
        <v>0</v>
      </c>
      <c r="Q111">
        <v>0</v>
      </c>
      <c r="R111">
        <v>0</v>
      </c>
      <c r="S111">
        <v>1</v>
      </c>
      <c r="T111">
        <v>0</v>
      </c>
      <c r="U111" t="e">
        <f>IF(AND(Summary!B$4=Lists!B$2,MostCitedLookup!L111&lt;&gt;0),MostCitedLookup!J111,IF(AND(Summary!B$4=Lists!B$3,MostCitedLookup!M111&lt;&gt;0),MostCitedLookup!J111,IF(AND(Summary!B$4=Lists!B$4,MostCitedLookup!N111&lt;&gt;0),MostCitedLookup!J111,IF(AND(Summary!B$4=Lists!B$5,MostCitedLookup!O111&lt;&gt;0),MostCitedLookup!J111,IF(AND(Summary!B$4=Lists!B$6,MostCitedLookup!P111&lt;&gt;0),MostCitedLookup!J111,IF(AND(Summary!B$4=Lists!B$7,MostCitedLookup!Q111&lt;&gt;0),MostCitedLookup!J111,IF(AND(Summary!B$4=Lists!B$8,MostCitedLookup!R111&lt;&gt;0),MostCitedLookup!J111,IF(AND(Summary!B$4=Lists!B$9,MostCitedLookup!S111&lt;&gt;0),MostCitedLookup!J111,IF(AND(Summary!B$4=Lists!B$10,MostCitedLookup!T111&lt;&gt;0),MostCitedLookup!J111, IF(Summary!B$4="All Publications", MostCitedLookup!J111, NA()))))))))))</f>
        <v>#N/A</v>
      </c>
    </row>
    <row r="112" spans="1:21" x14ac:dyDescent="0.35">
      <c r="A112" t="s">
        <v>419</v>
      </c>
      <c r="B112" t="s">
        <v>420</v>
      </c>
      <c r="C112">
        <v>2011</v>
      </c>
      <c r="D112" t="s">
        <v>421</v>
      </c>
      <c r="E112">
        <v>147</v>
      </c>
      <c r="F112" t="s">
        <v>422</v>
      </c>
      <c r="G112">
        <v>2011</v>
      </c>
      <c r="H112">
        <v>0.10760696</v>
      </c>
      <c r="I112">
        <v>1</v>
      </c>
      <c r="J112">
        <v>147</v>
      </c>
      <c r="K112" t="s">
        <v>67</v>
      </c>
      <c r="L112">
        <v>0</v>
      </c>
      <c r="M112">
        <v>0</v>
      </c>
      <c r="N112">
        <v>0</v>
      </c>
      <c r="O112">
        <v>0</v>
      </c>
      <c r="P112">
        <v>1</v>
      </c>
      <c r="Q112">
        <v>0</v>
      </c>
      <c r="R112">
        <v>0</v>
      </c>
      <c r="S112">
        <v>0</v>
      </c>
      <c r="T112">
        <v>0</v>
      </c>
      <c r="U112" t="e">
        <f>IF(AND(Summary!B$4=Lists!B$2,MostCitedLookup!L112&lt;&gt;0),MostCitedLookup!J112,IF(AND(Summary!B$4=Lists!B$3,MostCitedLookup!M112&lt;&gt;0),MostCitedLookup!J112,IF(AND(Summary!B$4=Lists!B$4,MostCitedLookup!N112&lt;&gt;0),MostCitedLookup!J112,IF(AND(Summary!B$4=Lists!B$5,MostCitedLookup!O112&lt;&gt;0),MostCitedLookup!J112,IF(AND(Summary!B$4=Lists!B$6,MostCitedLookup!P112&lt;&gt;0),MostCitedLookup!J112,IF(AND(Summary!B$4=Lists!B$7,MostCitedLookup!Q112&lt;&gt;0),MostCitedLookup!J112,IF(AND(Summary!B$4=Lists!B$8,MostCitedLookup!R112&lt;&gt;0),MostCitedLookup!J112,IF(AND(Summary!B$4=Lists!B$9,MostCitedLookup!S112&lt;&gt;0),MostCitedLookup!J112,IF(AND(Summary!B$4=Lists!B$10,MostCitedLookup!T112&lt;&gt;0),MostCitedLookup!J112, IF(Summary!B$4="All Publications", MostCitedLookup!J112, NA()))))))))))</f>
        <v>#N/A</v>
      </c>
    </row>
    <row r="113" spans="1:21" x14ac:dyDescent="0.35">
      <c r="A113" t="s">
        <v>423</v>
      </c>
      <c r="B113" t="s">
        <v>424</v>
      </c>
      <c r="C113">
        <v>2007</v>
      </c>
      <c r="D113" t="s">
        <v>425</v>
      </c>
      <c r="E113">
        <v>147</v>
      </c>
      <c r="F113" t="s">
        <v>426</v>
      </c>
      <c r="G113">
        <v>2007</v>
      </c>
      <c r="H113">
        <v>6.8762662000000002E-2</v>
      </c>
      <c r="I113">
        <v>1</v>
      </c>
      <c r="J113">
        <v>147</v>
      </c>
      <c r="K113" t="s">
        <v>58</v>
      </c>
      <c r="L113">
        <v>0</v>
      </c>
      <c r="M113">
        <v>0</v>
      </c>
      <c r="N113">
        <v>0</v>
      </c>
      <c r="O113">
        <v>0</v>
      </c>
      <c r="P113">
        <v>0</v>
      </c>
      <c r="Q113">
        <v>0</v>
      </c>
      <c r="R113">
        <v>0</v>
      </c>
      <c r="S113">
        <v>1</v>
      </c>
      <c r="T113">
        <v>0</v>
      </c>
      <c r="U113" t="e">
        <f>IF(AND(Summary!B$4=Lists!B$2,MostCitedLookup!L113&lt;&gt;0),MostCitedLookup!J113,IF(AND(Summary!B$4=Lists!B$3,MostCitedLookup!M113&lt;&gt;0),MostCitedLookup!J113,IF(AND(Summary!B$4=Lists!B$4,MostCitedLookup!N113&lt;&gt;0),MostCitedLookup!J113,IF(AND(Summary!B$4=Lists!B$5,MostCitedLookup!O113&lt;&gt;0),MostCitedLookup!J113,IF(AND(Summary!B$4=Lists!B$6,MostCitedLookup!P113&lt;&gt;0),MostCitedLookup!J113,IF(AND(Summary!B$4=Lists!B$7,MostCitedLookup!Q113&lt;&gt;0),MostCitedLookup!J113,IF(AND(Summary!B$4=Lists!B$8,MostCitedLookup!R113&lt;&gt;0),MostCitedLookup!J113,IF(AND(Summary!B$4=Lists!B$9,MostCitedLookup!S113&lt;&gt;0),MostCitedLookup!J113,IF(AND(Summary!B$4=Lists!B$10,MostCitedLookup!T113&lt;&gt;0),MostCitedLookup!J113, IF(Summary!B$4="All Publications", MostCitedLookup!J113, NA()))))))))))</f>
        <v>#N/A</v>
      </c>
    </row>
    <row r="114" spans="1:21" x14ac:dyDescent="0.35">
      <c r="A114" t="s">
        <v>427</v>
      </c>
      <c r="B114" t="s">
        <v>428</v>
      </c>
      <c r="C114">
        <v>2001</v>
      </c>
      <c r="D114" t="s">
        <v>429</v>
      </c>
      <c r="E114">
        <v>147</v>
      </c>
      <c r="F114" t="s">
        <v>430</v>
      </c>
      <c r="G114">
        <v>2001</v>
      </c>
      <c r="H114">
        <v>6.1261976000000003E-2</v>
      </c>
      <c r="I114">
        <v>1</v>
      </c>
      <c r="J114">
        <v>147</v>
      </c>
      <c r="K114" t="s">
        <v>58</v>
      </c>
      <c r="L114">
        <v>0</v>
      </c>
      <c r="M114">
        <v>0</v>
      </c>
      <c r="N114">
        <v>0</v>
      </c>
      <c r="O114">
        <v>0</v>
      </c>
      <c r="P114">
        <v>0</v>
      </c>
      <c r="Q114">
        <v>0</v>
      </c>
      <c r="R114">
        <v>0</v>
      </c>
      <c r="S114">
        <v>1</v>
      </c>
      <c r="T114">
        <v>0</v>
      </c>
      <c r="U114" t="e">
        <f>IF(AND(Summary!B$4=Lists!B$2,MostCitedLookup!L114&lt;&gt;0),MostCitedLookup!J114,IF(AND(Summary!B$4=Lists!B$3,MostCitedLookup!M114&lt;&gt;0),MostCitedLookup!J114,IF(AND(Summary!B$4=Lists!B$4,MostCitedLookup!N114&lt;&gt;0),MostCitedLookup!J114,IF(AND(Summary!B$4=Lists!B$5,MostCitedLookup!O114&lt;&gt;0),MostCitedLookup!J114,IF(AND(Summary!B$4=Lists!B$6,MostCitedLookup!P114&lt;&gt;0),MostCitedLookup!J114,IF(AND(Summary!B$4=Lists!B$7,MostCitedLookup!Q114&lt;&gt;0),MostCitedLookup!J114,IF(AND(Summary!B$4=Lists!B$8,MostCitedLookup!R114&lt;&gt;0),MostCitedLookup!J114,IF(AND(Summary!B$4=Lists!B$9,MostCitedLookup!S114&lt;&gt;0),MostCitedLookup!J114,IF(AND(Summary!B$4=Lists!B$10,MostCitedLookup!T114&lt;&gt;0),MostCitedLookup!J114, IF(Summary!B$4="All Publications", MostCitedLookup!J114, NA()))))))))))</f>
        <v>#N/A</v>
      </c>
    </row>
    <row r="115" spans="1:21" x14ac:dyDescent="0.35">
      <c r="A115" t="s">
        <v>431</v>
      </c>
      <c r="B115" t="s">
        <v>432</v>
      </c>
      <c r="C115">
        <v>2002</v>
      </c>
      <c r="D115" t="s">
        <v>431</v>
      </c>
      <c r="E115">
        <v>146</v>
      </c>
      <c r="F115" t="s">
        <v>433</v>
      </c>
      <c r="G115">
        <v>2002</v>
      </c>
      <c r="H115">
        <v>0</v>
      </c>
      <c r="I115">
        <v>1</v>
      </c>
      <c r="J115">
        <v>146</v>
      </c>
      <c r="K115" t="s">
        <v>58</v>
      </c>
      <c r="L115">
        <v>0</v>
      </c>
      <c r="M115">
        <v>0</v>
      </c>
      <c r="N115">
        <v>0</v>
      </c>
      <c r="O115">
        <v>0</v>
      </c>
      <c r="P115">
        <v>0</v>
      </c>
      <c r="Q115">
        <v>0</v>
      </c>
      <c r="R115">
        <v>0</v>
      </c>
      <c r="S115">
        <v>1</v>
      </c>
      <c r="T115">
        <v>0</v>
      </c>
      <c r="U115" t="e">
        <f>IF(AND(Summary!B$4=Lists!B$2,MostCitedLookup!L115&lt;&gt;0),MostCitedLookup!J115,IF(AND(Summary!B$4=Lists!B$3,MostCitedLookup!M115&lt;&gt;0),MostCitedLookup!J115,IF(AND(Summary!B$4=Lists!B$4,MostCitedLookup!N115&lt;&gt;0),MostCitedLookup!J115,IF(AND(Summary!B$4=Lists!B$5,MostCitedLookup!O115&lt;&gt;0),MostCitedLookup!J115,IF(AND(Summary!B$4=Lists!B$6,MostCitedLookup!P115&lt;&gt;0),MostCitedLookup!J115,IF(AND(Summary!B$4=Lists!B$7,MostCitedLookup!Q115&lt;&gt;0),MostCitedLookup!J115,IF(AND(Summary!B$4=Lists!B$8,MostCitedLookup!R115&lt;&gt;0),MostCitedLookup!J115,IF(AND(Summary!B$4=Lists!B$9,MostCitedLookup!S115&lt;&gt;0),MostCitedLookup!J115,IF(AND(Summary!B$4=Lists!B$10,MostCitedLookup!T115&lt;&gt;0),MostCitedLookup!J115, IF(Summary!B$4="All Publications", MostCitedLookup!J115, NA()))))))))))</f>
        <v>#N/A</v>
      </c>
    </row>
    <row r="116" spans="1:21" x14ac:dyDescent="0.35">
      <c r="A116" t="s">
        <v>434</v>
      </c>
      <c r="B116" t="s">
        <v>435</v>
      </c>
      <c r="C116">
        <v>2002</v>
      </c>
      <c r="D116" t="s">
        <v>434</v>
      </c>
      <c r="E116">
        <v>143</v>
      </c>
      <c r="F116" t="s">
        <v>436</v>
      </c>
      <c r="G116">
        <v>2002</v>
      </c>
      <c r="H116">
        <v>0</v>
      </c>
      <c r="I116">
        <v>1</v>
      </c>
      <c r="J116">
        <v>143</v>
      </c>
      <c r="K116" t="s">
        <v>58</v>
      </c>
      <c r="L116">
        <v>0</v>
      </c>
      <c r="M116">
        <v>0</v>
      </c>
      <c r="N116">
        <v>0</v>
      </c>
      <c r="O116">
        <v>0</v>
      </c>
      <c r="P116">
        <v>0</v>
      </c>
      <c r="Q116">
        <v>0</v>
      </c>
      <c r="R116">
        <v>0</v>
      </c>
      <c r="S116">
        <v>1</v>
      </c>
      <c r="T116">
        <v>0</v>
      </c>
      <c r="U116" t="e">
        <f>IF(AND(Summary!B$4=Lists!B$2,MostCitedLookup!L116&lt;&gt;0),MostCitedLookup!J116,IF(AND(Summary!B$4=Lists!B$3,MostCitedLookup!M116&lt;&gt;0),MostCitedLookup!J116,IF(AND(Summary!B$4=Lists!B$4,MostCitedLookup!N116&lt;&gt;0),MostCitedLookup!J116,IF(AND(Summary!B$4=Lists!B$5,MostCitedLookup!O116&lt;&gt;0),MostCitedLookup!J116,IF(AND(Summary!B$4=Lists!B$6,MostCitedLookup!P116&lt;&gt;0),MostCitedLookup!J116,IF(AND(Summary!B$4=Lists!B$7,MostCitedLookup!Q116&lt;&gt;0),MostCitedLookup!J116,IF(AND(Summary!B$4=Lists!B$8,MostCitedLookup!R116&lt;&gt;0),MostCitedLookup!J116,IF(AND(Summary!B$4=Lists!B$9,MostCitedLookup!S116&lt;&gt;0),MostCitedLookup!J116,IF(AND(Summary!B$4=Lists!B$10,MostCitedLookup!T116&lt;&gt;0),MostCitedLookup!J116, IF(Summary!B$4="All Publications", MostCitedLookup!J116, NA()))))))))))</f>
        <v>#N/A</v>
      </c>
    </row>
    <row r="117" spans="1:21" x14ac:dyDescent="0.35">
      <c r="A117" t="s">
        <v>437</v>
      </c>
      <c r="B117" t="s">
        <v>438</v>
      </c>
      <c r="C117">
        <v>2000</v>
      </c>
      <c r="D117" t="s">
        <v>437</v>
      </c>
      <c r="E117">
        <v>142</v>
      </c>
      <c r="F117" t="s">
        <v>439</v>
      </c>
      <c r="G117">
        <v>2000</v>
      </c>
      <c r="H117">
        <v>0</v>
      </c>
      <c r="I117">
        <v>1</v>
      </c>
      <c r="J117">
        <v>142</v>
      </c>
      <c r="K117" t="s">
        <v>58</v>
      </c>
      <c r="L117">
        <v>0</v>
      </c>
      <c r="M117">
        <v>0</v>
      </c>
      <c r="N117">
        <v>0</v>
      </c>
      <c r="O117">
        <v>0</v>
      </c>
      <c r="P117">
        <v>0</v>
      </c>
      <c r="Q117">
        <v>0</v>
      </c>
      <c r="R117">
        <v>0</v>
      </c>
      <c r="S117">
        <v>1</v>
      </c>
      <c r="T117">
        <v>0</v>
      </c>
      <c r="U117" t="e">
        <f>IF(AND(Summary!B$4=Lists!B$2,MostCitedLookup!L117&lt;&gt;0),MostCitedLookup!J117,IF(AND(Summary!B$4=Lists!B$3,MostCitedLookup!M117&lt;&gt;0),MostCitedLookup!J117,IF(AND(Summary!B$4=Lists!B$4,MostCitedLookup!N117&lt;&gt;0),MostCitedLookup!J117,IF(AND(Summary!B$4=Lists!B$5,MostCitedLookup!O117&lt;&gt;0),MostCitedLookup!J117,IF(AND(Summary!B$4=Lists!B$6,MostCitedLookup!P117&lt;&gt;0),MostCitedLookup!J117,IF(AND(Summary!B$4=Lists!B$7,MostCitedLookup!Q117&lt;&gt;0),MostCitedLookup!J117,IF(AND(Summary!B$4=Lists!B$8,MostCitedLookup!R117&lt;&gt;0),MostCitedLookup!J117,IF(AND(Summary!B$4=Lists!B$9,MostCitedLookup!S117&lt;&gt;0),MostCitedLookup!J117,IF(AND(Summary!B$4=Lists!B$10,MostCitedLookup!T117&lt;&gt;0),MostCitedLookup!J117, IF(Summary!B$4="All Publications", MostCitedLookup!J117, NA()))))))))))</f>
        <v>#N/A</v>
      </c>
    </row>
    <row r="118" spans="1:21" x14ac:dyDescent="0.35">
      <c r="A118" t="s">
        <v>440</v>
      </c>
      <c r="B118" t="s">
        <v>441</v>
      </c>
      <c r="C118">
        <v>2001</v>
      </c>
      <c r="D118" t="s">
        <v>442</v>
      </c>
      <c r="E118">
        <v>141</v>
      </c>
      <c r="F118" t="s">
        <v>443</v>
      </c>
      <c r="G118">
        <v>2001</v>
      </c>
      <c r="H118">
        <v>0.16162392</v>
      </c>
      <c r="I118">
        <v>1</v>
      </c>
      <c r="J118">
        <v>141</v>
      </c>
      <c r="K118" t="s">
        <v>58</v>
      </c>
      <c r="L118">
        <v>0</v>
      </c>
      <c r="M118">
        <v>0</v>
      </c>
      <c r="N118">
        <v>0</v>
      </c>
      <c r="O118">
        <v>0</v>
      </c>
      <c r="P118">
        <v>0</v>
      </c>
      <c r="Q118">
        <v>0</v>
      </c>
      <c r="R118">
        <v>0</v>
      </c>
      <c r="S118">
        <v>1</v>
      </c>
      <c r="T118">
        <v>0</v>
      </c>
      <c r="U118" t="e">
        <f>IF(AND(Summary!B$4=Lists!B$2,MostCitedLookup!L118&lt;&gt;0),MostCitedLookup!J118,IF(AND(Summary!B$4=Lists!B$3,MostCitedLookup!M118&lt;&gt;0),MostCitedLookup!J118,IF(AND(Summary!B$4=Lists!B$4,MostCitedLookup!N118&lt;&gt;0),MostCitedLookup!J118,IF(AND(Summary!B$4=Lists!B$5,MostCitedLookup!O118&lt;&gt;0),MostCitedLookup!J118,IF(AND(Summary!B$4=Lists!B$6,MostCitedLookup!P118&lt;&gt;0),MostCitedLookup!J118,IF(AND(Summary!B$4=Lists!B$7,MostCitedLookup!Q118&lt;&gt;0),MostCitedLookup!J118,IF(AND(Summary!B$4=Lists!B$8,MostCitedLookup!R118&lt;&gt;0),MostCitedLookup!J118,IF(AND(Summary!B$4=Lists!B$9,MostCitedLookup!S118&lt;&gt;0),MostCitedLookup!J118,IF(AND(Summary!B$4=Lists!B$10,MostCitedLookup!T118&lt;&gt;0),MostCitedLookup!J118, IF(Summary!B$4="All Publications", MostCitedLookup!J118, NA()))))))))))</f>
        <v>#N/A</v>
      </c>
    </row>
    <row r="119" spans="1:21" x14ac:dyDescent="0.35">
      <c r="A119" t="s">
        <v>444</v>
      </c>
      <c r="B119" t="s">
        <v>445</v>
      </c>
      <c r="C119">
        <v>2007</v>
      </c>
      <c r="D119" t="s">
        <v>444</v>
      </c>
      <c r="E119">
        <v>141</v>
      </c>
      <c r="F119" t="s">
        <v>446</v>
      </c>
      <c r="G119">
        <v>2007</v>
      </c>
      <c r="H119">
        <v>0</v>
      </c>
      <c r="I119">
        <v>1</v>
      </c>
      <c r="J119">
        <v>141</v>
      </c>
      <c r="K119" t="s">
        <v>58</v>
      </c>
      <c r="L119">
        <v>0</v>
      </c>
      <c r="M119">
        <v>0</v>
      </c>
      <c r="N119">
        <v>0</v>
      </c>
      <c r="O119">
        <v>0</v>
      </c>
      <c r="P119">
        <v>0</v>
      </c>
      <c r="Q119">
        <v>0</v>
      </c>
      <c r="R119">
        <v>0</v>
      </c>
      <c r="S119">
        <v>1</v>
      </c>
      <c r="T119">
        <v>0</v>
      </c>
      <c r="U119" t="e">
        <f>IF(AND(Summary!B$4=Lists!B$2,MostCitedLookup!L119&lt;&gt;0),MostCitedLookup!J119,IF(AND(Summary!B$4=Lists!B$3,MostCitedLookup!M119&lt;&gt;0),MostCitedLookup!J119,IF(AND(Summary!B$4=Lists!B$4,MostCitedLookup!N119&lt;&gt;0),MostCitedLookup!J119,IF(AND(Summary!B$4=Lists!B$5,MostCitedLookup!O119&lt;&gt;0),MostCitedLookup!J119,IF(AND(Summary!B$4=Lists!B$6,MostCitedLookup!P119&lt;&gt;0),MostCitedLookup!J119,IF(AND(Summary!B$4=Lists!B$7,MostCitedLookup!Q119&lt;&gt;0),MostCitedLookup!J119,IF(AND(Summary!B$4=Lists!B$8,MostCitedLookup!R119&lt;&gt;0),MostCitedLookup!J119,IF(AND(Summary!B$4=Lists!B$9,MostCitedLookup!S119&lt;&gt;0),MostCitedLookup!J119,IF(AND(Summary!B$4=Lists!B$10,MostCitedLookup!T119&lt;&gt;0),MostCitedLookup!J119, IF(Summary!B$4="All Publications", MostCitedLookup!J119, NA()))))))))))</f>
        <v>#N/A</v>
      </c>
    </row>
    <row r="120" spans="1:21" x14ac:dyDescent="0.35">
      <c r="A120" t="s">
        <v>442</v>
      </c>
      <c r="B120" t="s">
        <v>447</v>
      </c>
      <c r="C120">
        <v>2001</v>
      </c>
      <c r="D120" t="s">
        <v>442</v>
      </c>
      <c r="E120">
        <v>141</v>
      </c>
      <c r="F120" t="s">
        <v>443</v>
      </c>
      <c r="G120">
        <v>2001</v>
      </c>
      <c r="H120">
        <v>0</v>
      </c>
      <c r="I120">
        <v>1</v>
      </c>
      <c r="J120">
        <v>141</v>
      </c>
      <c r="K120" t="s">
        <v>58</v>
      </c>
      <c r="L120">
        <v>0</v>
      </c>
      <c r="M120">
        <v>0</v>
      </c>
      <c r="N120">
        <v>0</v>
      </c>
      <c r="O120">
        <v>0</v>
      </c>
      <c r="P120">
        <v>0</v>
      </c>
      <c r="Q120">
        <v>0</v>
      </c>
      <c r="R120">
        <v>0</v>
      </c>
      <c r="S120">
        <v>1</v>
      </c>
      <c r="T120">
        <v>0</v>
      </c>
      <c r="U120" t="e">
        <f>IF(AND(Summary!B$4=Lists!B$2,MostCitedLookup!L120&lt;&gt;0),MostCitedLookup!J120,IF(AND(Summary!B$4=Lists!B$3,MostCitedLookup!M120&lt;&gt;0),MostCitedLookup!J120,IF(AND(Summary!B$4=Lists!B$4,MostCitedLookup!N120&lt;&gt;0),MostCitedLookup!J120,IF(AND(Summary!B$4=Lists!B$5,MostCitedLookup!O120&lt;&gt;0),MostCitedLookup!J120,IF(AND(Summary!B$4=Lists!B$6,MostCitedLookup!P120&lt;&gt;0),MostCitedLookup!J120,IF(AND(Summary!B$4=Lists!B$7,MostCitedLookup!Q120&lt;&gt;0),MostCitedLookup!J120,IF(AND(Summary!B$4=Lists!B$8,MostCitedLookup!R120&lt;&gt;0),MostCitedLookup!J120,IF(AND(Summary!B$4=Lists!B$9,MostCitedLookup!S120&lt;&gt;0),MostCitedLookup!J120,IF(AND(Summary!B$4=Lists!B$10,MostCitedLookup!T120&lt;&gt;0),MostCitedLookup!J120, IF(Summary!B$4="All Publications", MostCitedLookup!J120, NA()))))))))))</f>
        <v>#N/A</v>
      </c>
    </row>
    <row r="121" spans="1:21" x14ac:dyDescent="0.35">
      <c r="A121" t="s">
        <v>448</v>
      </c>
      <c r="B121" t="s">
        <v>449</v>
      </c>
      <c r="C121">
        <v>2016</v>
      </c>
      <c r="D121" t="s">
        <v>448</v>
      </c>
      <c r="E121">
        <v>139</v>
      </c>
      <c r="F121" t="s">
        <v>450</v>
      </c>
      <c r="G121">
        <v>2016</v>
      </c>
      <c r="H121">
        <v>0</v>
      </c>
      <c r="I121">
        <v>1</v>
      </c>
      <c r="J121">
        <v>139</v>
      </c>
      <c r="K121" t="s">
        <v>58</v>
      </c>
      <c r="L121">
        <v>0</v>
      </c>
      <c r="M121">
        <v>0</v>
      </c>
      <c r="N121">
        <v>0</v>
      </c>
      <c r="O121">
        <v>0</v>
      </c>
      <c r="P121">
        <v>0</v>
      </c>
      <c r="Q121">
        <v>0</v>
      </c>
      <c r="R121">
        <v>0</v>
      </c>
      <c r="S121">
        <v>1</v>
      </c>
      <c r="T121">
        <v>0</v>
      </c>
      <c r="U121" t="e">
        <f>IF(AND(Summary!B$4=Lists!B$2,MostCitedLookup!L121&lt;&gt;0),MostCitedLookup!J121,IF(AND(Summary!B$4=Lists!B$3,MostCitedLookup!M121&lt;&gt;0),MostCitedLookup!J121,IF(AND(Summary!B$4=Lists!B$4,MostCitedLookup!N121&lt;&gt;0),MostCitedLookup!J121,IF(AND(Summary!B$4=Lists!B$5,MostCitedLookup!O121&lt;&gt;0),MostCitedLookup!J121,IF(AND(Summary!B$4=Lists!B$6,MostCitedLookup!P121&lt;&gt;0),MostCitedLookup!J121,IF(AND(Summary!B$4=Lists!B$7,MostCitedLookup!Q121&lt;&gt;0),MostCitedLookup!J121,IF(AND(Summary!B$4=Lists!B$8,MostCitedLookup!R121&lt;&gt;0),MostCitedLookup!J121,IF(AND(Summary!B$4=Lists!B$9,MostCitedLookup!S121&lt;&gt;0),MostCitedLookup!J121,IF(AND(Summary!B$4=Lists!B$10,MostCitedLookup!T121&lt;&gt;0),MostCitedLookup!J121, IF(Summary!B$4="All Publications", MostCitedLookup!J121, NA()))))))))))</f>
        <v>#N/A</v>
      </c>
    </row>
    <row r="122" spans="1:21" x14ac:dyDescent="0.35">
      <c r="A122" t="s">
        <v>451</v>
      </c>
      <c r="B122" t="s">
        <v>452</v>
      </c>
      <c r="C122">
        <v>2002</v>
      </c>
      <c r="D122" t="s">
        <v>451</v>
      </c>
      <c r="E122">
        <v>138</v>
      </c>
      <c r="F122" t="s">
        <v>453</v>
      </c>
      <c r="G122">
        <v>2002</v>
      </c>
      <c r="H122">
        <v>0</v>
      </c>
      <c r="I122">
        <v>1</v>
      </c>
      <c r="J122">
        <v>138</v>
      </c>
      <c r="K122" t="s">
        <v>67</v>
      </c>
      <c r="L122">
        <v>0</v>
      </c>
      <c r="M122">
        <v>0</v>
      </c>
      <c r="N122">
        <v>0</v>
      </c>
      <c r="O122">
        <v>0</v>
      </c>
      <c r="P122">
        <v>1</v>
      </c>
      <c r="Q122">
        <v>0</v>
      </c>
      <c r="R122">
        <v>0</v>
      </c>
      <c r="S122">
        <v>0</v>
      </c>
      <c r="T122">
        <v>0</v>
      </c>
      <c r="U122" t="e">
        <f>IF(AND(Summary!B$4=Lists!B$2,MostCitedLookup!L122&lt;&gt;0),MostCitedLookup!J122,IF(AND(Summary!B$4=Lists!B$3,MostCitedLookup!M122&lt;&gt;0),MostCitedLookup!J122,IF(AND(Summary!B$4=Lists!B$4,MostCitedLookup!N122&lt;&gt;0),MostCitedLookup!J122,IF(AND(Summary!B$4=Lists!B$5,MostCitedLookup!O122&lt;&gt;0),MostCitedLookup!J122,IF(AND(Summary!B$4=Lists!B$6,MostCitedLookup!P122&lt;&gt;0),MostCitedLookup!J122,IF(AND(Summary!B$4=Lists!B$7,MostCitedLookup!Q122&lt;&gt;0),MostCitedLookup!J122,IF(AND(Summary!B$4=Lists!B$8,MostCitedLookup!R122&lt;&gt;0),MostCitedLookup!J122,IF(AND(Summary!B$4=Lists!B$9,MostCitedLookup!S122&lt;&gt;0),MostCitedLookup!J122,IF(AND(Summary!B$4=Lists!B$10,MostCitedLookup!T122&lt;&gt;0),MostCitedLookup!J122, IF(Summary!B$4="All Publications", MostCitedLookup!J122, NA()))))))))))</f>
        <v>#N/A</v>
      </c>
    </row>
    <row r="123" spans="1:21" x14ac:dyDescent="0.35">
      <c r="A123" t="s">
        <v>454</v>
      </c>
      <c r="B123" t="s">
        <v>455</v>
      </c>
      <c r="C123">
        <v>2005</v>
      </c>
      <c r="D123" t="s">
        <v>454</v>
      </c>
      <c r="E123">
        <v>137</v>
      </c>
      <c r="F123" t="s">
        <v>456</v>
      </c>
      <c r="G123">
        <v>2005</v>
      </c>
      <c r="H123">
        <v>0</v>
      </c>
      <c r="I123">
        <v>1</v>
      </c>
      <c r="J123">
        <v>137</v>
      </c>
      <c r="K123" t="s">
        <v>67</v>
      </c>
      <c r="L123">
        <v>0</v>
      </c>
      <c r="M123">
        <v>0</v>
      </c>
      <c r="N123">
        <v>0</v>
      </c>
      <c r="O123">
        <v>0</v>
      </c>
      <c r="P123">
        <v>1</v>
      </c>
      <c r="Q123">
        <v>0</v>
      </c>
      <c r="R123">
        <v>0</v>
      </c>
      <c r="S123">
        <v>0</v>
      </c>
      <c r="T123">
        <v>0</v>
      </c>
      <c r="U123" t="e">
        <f>IF(AND(Summary!B$4=Lists!B$2,MostCitedLookup!L123&lt;&gt;0),MostCitedLookup!J123,IF(AND(Summary!B$4=Lists!B$3,MostCitedLookup!M123&lt;&gt;0),MostCitedLookup!J123,IF(AND(Summary!B$4=Lists!B$4,MostCitedLookup!N123&lt;&gt;0),MostCitedLookup!J123,IF(AND(Summary!B$4=Lists!B$5,MostCitedLookup!O123&lt;&gt;0),MostCitedLookup!J123,IF(AND(Summary!B$4=Lists!B$6,MostCitedLookup!P123&lt;&gt;0),MostCitedLookup!J123,IF(AND(Summary!B$4=Lists!B$7,MostCitedLookup!Q123&lt;&gt;0),MostCitedLookup!J123,IF(AND(Summary!B$4=Lists!B$8,MostCitedLookup!R123&lt;&gt;0),MostCitedLookup!J123,IF(AND(Summary!B$4=Lists!B$9,MostCitedLookup!S123&lt;&gt;0),MostCitedLookup!J123,IF(AND(Summary!B$4=Lists!B$10,MostCitedLookup!T123&lt;&gt;0),MostCitedLookup!J123, IF(Summary!B$4="All Publications", MostCitedLookup!J123, NA()))))))))))</f>
        <v>#N/A</v>
      </c>
    </row>
    <row r="124" spans="1:21" x14ac:dyDescent="0.35">
      <c r="A124" t="s">
        <v>457</v>
      </c>
      <c r="B124" t="s">
        <v>458</v>
      </c>
      <c r="C124">
        <v>1996</v>
      </c>
      <c r="D124" t="s">
        <v>457</v>
      </c>
      <c r="E124">
        <v>137</v>
      </c>
      <c r="F124" t="s">
        <v>459</v>
      </c>
      <c r="G124">
        <v>1996</v>
      </c>
      <c r="H124">
        <v>0</v>
      </c>
      <c r="I124">
        <v>1</v>
      </c>
      <c r="J124">
        <v>137</v>
      </c>
      <c r="K124" t="s">
        <v>58</v>
      </c>
      <c r="L124">
        <v>0</v>
      </c>
      <c r="M124">
        <v>0</v>
      </c>
      <c r="N124">
        <v>0</v>
      </c>
      <c r="O124">
        <v>0</v>
      </c>
      <c r="P124">
        <v>0</v>
      </c>
      <c r="Q124">
        <v>0</v>
      </c>
      <c r="R124">
        <v>0</v>
      </c>
      <c r="S124">
        <v>1</v>
      </c>
      <c r="T124">
        <v>0</v>
      </c>
      <c r="U124" t="e">
        <f>IF(AND(Summary!B$4=Lists!B$2,MostCitedLookup!L124&lt;&gt;0),MostCitedLookup!J124,IF(AND(Summary!B$4=Lists!B$3,MostCitedLookup!M124&lt;&gt;0),MostCitedLookup!J124,IF(AND(Summary!B$4=Lists!B$4,MostCitedLookup!N124&lt;&gt;0),MostCitedLookup!J124,IF(AND(Summary!B$4=Lists!B$5,MostCitedLookup!O124&lt;&gt;0),MostCitedLookup!J124,IF(AND(Summary!B$4=Lists!B$6,MostCitedLookup!P124&lt;&gt;0),MostCitedLookup!J124,IF(AND(Summary!B$4=Lists!B$7,MostCitedLookup!Q124&lt;&gt;0),MostCitedLookup!J124,IF(AND(Summary!B$4=Lists!B$8,MostCitedLookup!R124&lt;&gt;0),MostCitedLookup!J124,IF(AND(Summary!B$4=Lists!B$9,MostCitedLookup!S124&lt;&gt;0),MostCitedLookup!J124,IF(AND(Summary!B$4=Lists!B$10,MostCitedLookup!T124&lt;&gt;0),MostCitedLookup!J124, IF(Summary!B$4="All Publications", MostCitedLookup!J124, NA()))))))))))</f>
        <v>#N/A</v>
      </c>
    </row>
    <row r="125" spans="1:21" x14ac:dyDescent="0.35">
      <c r="A125" t="s">
        <v>460</v>
      </c>
      <c r="B125" t="s">
        <v>461</v>
      </c>
      <c r="C125">
        <v>2011</v>
      </c>
      <c r="D125" t="s">
        <v>460</v>
      </c>
      <c r="E125">
        <v>135</v>
      </c>
      <c r="F125" t="s">
        <v>462</v>
      </c>
      <c r="G125">
        <v>2011</v>
      </c>
      <c r="H125">
        <v>0</v>
      </c>
      <c r="I125">
        <v>1</v>
      </c>
      <c r="J125">
        <v>135</v>
      </c>
      <c r="K125" t="s">
        <v>67</v>
      </c>
      <c r="L125">
        <v>0</v>
      </c>
      <c r="M125">
        <v>0</v>
      </c>
      <c r="N125">
        <v>0</v>
      </c>
      <c r="O125">
        <v>0</v>
      </c>
      <c r="P125">
        <v>1</v>
      </c>
      <c r="Q125">
        <v>0</v>
      </c>
      <c r="R125">
        <v>0</v>
      </c>
      <c r="S125">
        <v>0</v>
      </c>
      <c r="T125">
        <v>0</v>
      </c>
      <c r="U125" t="e">
        <f>IF(AND(Summary!B$4=Lists!B$2,MostCitedLookup!L125&lt;&gt;0),MostCitedLookup!J125,IF(AND(Summary!B$4=Lists!B$3,MostCitedLookup!M125&lt;&gt;0),MostCitedLookup!J125,IF(AND(Summary!B$4=Lists!B$4,MostCitedLookup!N125&lt;&gt;0),MostCitedLookup!J125,IF(AND(Summary!B$4=Lists!B$5,MostCitedLookup!O125&lt;&gt;0),MostCitedLookup!J125,IF(AND(Summary!B$4=Lists!B$6,MostCitedLookup!P125&lt;&gt;0),MostCitedLookup!J125,IF(AND(Summary!B$4=Lists!B$7,MostCitedLookup!Q125&lt;&gt;0),MostCitedLookup!J125,IF(AND(Summary!B$4=Lists!B$8,MostCitedLookup!R125&lt;&gt;0),MostCitedLookup!J125,IF(AND(Summary!B$4=Lists!B$9,MostCitedLookup!S125&lt;&gt;0),MostCitedLookup!J125,IF(AND(Summary!B$4=Lists!B$10,MostCitedLookup!T125&lt;&gt;0),MostCitedLookup!J125, IF(Summary!B$4="All Publications", MostCitedLookup!J125, NA()))))))))))</f>
        <v>#N/A</v>
      </c>
    </row>
    <row r="126" spans="1:21" x14ac:dyDescent="0.35">
      <c r="A126" t="s">
        <v>463</v>
      </c>
      <c r="B126" t="s">
        <v>464</v>
      </c>
      <c r="C126">
        <v>2012</v>
      </c>
      <c r="D126" t="s">
        <v>465</v>
      </c>
      <c r="E126">
        <v>134</v>
      </c>
      <c r="F126" t="s">
        <v>466</v>
      </c>
      <c r="G126">
        <v>2012</v>
      </c>
      <c r="H126">
        <v>0.110280647</v>
      </c>
      <c r="I126">
        <v>1</v>
      </c>
      <c r="J126">
        <v>134</v>
      </c>
      <c r="K126" t="s">
        <v>370</v>
      </c>
      <c r="L126">
        <v>1</v>
      </c>
      <c r="M126">
        <v>1</v>
      </c>
      <c r="N126">
        <v>0</v>
      </c>
      <c r="O126">
        <v>0</v>
      </c>
      <c r="P126">
        <v>0</v>
      </c>
      <c r="Q126">
        <v>0</v>
      </c>
      <c r="R126">
        <v>0</v>
      </c>
      <c r="S126">
        <v>0</v>
      </c>
      <c r="T126">
        <v>0</v>
      </c>
      <c r="U126" t="e">
        <f>IF(AND(Summary!B$4=Lists!B$2,MostCitedLookup!L126&lt;&gt;0),MostCitedLookup!J126,IF(AND(Summary!B$4=Lists!B$3,MostCitedLookup!M126&lt;&gt;0),MostCitedLookup!J126,IF(AND(Summary!B$4=Lists!B$4,MostCitedLookup!N126&lt;&gt;0),MostCitedLookup!J126,IF(AND(Summary!B$4=Lists!B$5,MostCitedLookup!O126&lt;&gt;0),MostCitedLookup!J126,IF(AND(Summary!B$4=Lists!B$6,MostCitedLookup!P126&lt;&gt;0),MostCitedLookup!J126,IF(AND(Summary!B$4=Lists!B$7,MostCitedLookup!Q126&lt;&gt;0),MostCitedLookup!J126,IF(AND(Summary!B$4=Lists!B$8,MostCitedLookup!R126&lt;&gt;0),MostCitedLookup!J126,IF(AND(Summary!B$4=Lists!B$9,MostCitedLookup!S126&lt;&gt;0),MostCitedLookup!J126,IF(AND(Summary!B$4=Lists!B$10,MostCitedLookup!T126&lt;&gt;0),MostCitedLookup!J126, IF(Summary!B$4="All Publications", MostCitedLookup!J126, NA()))))))))))</f>
        <v>#N/A</v>
      </c>
    </row>
    <row r="127" spans="1:21" x14ac:dyDescent="0.35">
      <c r="A127" t="s">
        <v>467</v>
      </c>
      <c r="B127" t="s">
        <v>468</v>
      </c>
      <c r="C127">
        <v>2008</v>
      </c>
      <c r="D127" t="s">
        <v>469</v>
      </c>
      <c r="E127">
        <v>134</v>
      </c>
      <c r="F127" t="s">
        <v>470</v>
      </c>
      <c r="G127">
        <v>2008</v>
      </c>
      <c r="H127">
        <v>2.2748767E-2</v>
      </c>
      <c r="I127">
        <v>1</v>
      </c>
      <c r="J127">
        <v>134</v>
      </c>
      <c r="K127" t="s">
        <v>58</v>
      </c>
      <c r="L127">
        <v>0</v>
      </c>
      <c r="M127">
        <v>0</v>
      </c>
      <c r="N127">
        <v>0</v>
      </c>
      <c r="O127">
        <v>0</v>
      </c>
      <c r="P127">
        <v>0</v>
      </c>
      <c r="Q127">
        <v>0</v>
      </c>
      <c r="R127">
        <v>0</v>
      </c>
      <c r="S127">
        <v>1</v>
      </c>
      <c r="T127">
        <v>0</v>
      </c>
      <c r="U127" t="e">
        <f>IF(AND(Summary!B$4=Lists!B$2,MostCitedLookup!L127&lt;&gt;0),MostCitedLookup!J127,IF(AND(Summary!B$4=Lists!B$3,MostCitedLookup!M127&lt;&gt;0),MostCitedLookup!J127,IF(AND(Summary!B$4=Lists!B$4,MostCitedLookup!N127&lt;&gt;0),MostCitedLookup!J127,IF(AND(Summary!B$4=Lists!B$5,MostCitedLookup!O127&lt;&gt;0),MostCitedLookup!J127,IF(AND(Summary!B$4=Lists!B$6,MostCitedLookup!P127&lt;&gt;0),MostCitedLookup!J127,IF(AND(Summary!B$4=Lists!B$7,MostCitedLookup!Q127&lt;&gt;0),MostCitedLookup!J127,IF(AND(Summary!B$4=Lists!B$8,MostCitedLookup!R127&lt;&gt;0),MostCitedLookup!J127,IF(AND(Summary!B$4=Lists!B$9,MostCitedLookup!S127&lt;&gt;0),MostCitedLookup!J127,IF(AND(Summary!B$4=Lists!B$10,MostCitedLookup!T127&lt;&gt;0),MostCitedLookup!J127, IF(Summary!B$4="All Publications", MostCitedLookup!J127, NA()))))))))))</f>
        <v>#N/A</v>
      </c>
    </row>
    <row r="128" spans="1:21" x14ac:dyDescent="0.35">
      <c r="A128" t="s">
        <v>465</v>
      </c>
      <c r="B128" t="s">
        <v>471</v>
      </c>
      <c r="C128">
        <v>2012</v>
      </c>
      <c r="D128" t="s">
        <v>465</v>
      </c>
      <c r="E128">
        <v>134</v>
      </c>
      <c r="F128" t="s">
        <v>466</v>
      </c>
      <c r="G128">
        <v>2012</v>
      </c>
      <c r="H128">
        <v>0</v>
      </c>
      <c r="I128">
        <v>1</v>
      </c>
      <c r="J128">
        <v>134</v>
      </c>
      <c r="K128" t="s">
        <v>370</v>
      </c>
      <c r="L128">
        <v>1</v>
      </c>
      <c r="M128">
        <v>1</v>
      </c>
      <c r="N128">
        <v>0</v>
      </c>
      <c r="O128">
        <v>0</v>
      </c>
      <c r="P128">
        <v>0</v>
      </c>
      <c r="Q128">
        <v>0</v>
      </c>
      <c r="R128">
        <v>0</v>
      </c>
      <c r="S128">
        <v>0</v>
      </c>
      <c r="T128">
        <v>0</v>
      </c>
      <c r="U128" t="e">
        <f>IF(AND(Summary!B$4=Lists!B$2,MostCitedLookup!L128&lt;&gt;0),MostCitedLookup!J128,IF(AND(Summary!B$4=Lists!B$3,MostCitedLookup!M128&lt;&gt;0),MostCitedLookup!J128,IF(AND(Summary!B$4=Lists!B$4,MostCitedLookup!N128&lt;&gt;0),MostCitedLookup!J128,IF(AND(Summary!B$4=Lists!B$5,MostCitedLookup!O128&lt;&gt;0),MostCitedLookup!J128,IF(AND(Summary!B$4=Lists!B$6,MostCitedLookup!P128&lt;&gt;0),MostCitedLookup!J128,IF(AND(Summary!B$4=Lists!B$7,MostCitedLookup!Q128&lt;&gt;0),MostCitedLookup!J128,IF(AND(Summary!B$4=Lists!B$8,MostCitedLookup!R128&lt;&gt;0),MostCitedLookup!J128,IF(AND(Summary!B$4=Lists!B$9,MostCitedLookup!S128&lt;&gt;0),MostCitedLookup!J128,IF(AND(Summary!B$4=Lists!B$10,MostCitedLookup!T128&lt;&gt;0),MostCitedLookup!J128, IF(Summary!B$4="All Publications", MostCitedLookup!J128, NA()))))))))))</f>
        <v>#N/A</v>
      </c>
    </row>
    <row r="129" spans="1:21" x14ac:dyDescent="0.35">
      <c r="A129" t="s">
        <v>472</v>
      </c>
      <c r="B129" t="s">
        <v>473</v>
      </c>
      <c r="C129">
        <v>2017</v>
      </c>
      <c r="D129" t="s">
        <v>472</v>
      </c>
      <c r="E129">
        <v>133</v>
      </c>
      <c r="F129" t="s">
        <v>474</v>
      </c>
      <c r="G129">
        <v>2017</v>
      </c>
      <c r="H129">
        <v>0</v>
      </c>
      <c r="I129">
        <v>1</v>
      </c>
      <c r="J129">
        <v>133</v>
      </c>
      <c r="K129" t="s">
        <v>58</v>
      </c>
      <c r="L129">
        <v>0</v>
      </c>
      <c r="M129">
        <v>0</v>
      </c>
      <c r="N129">
        <v>0</v>
      </c>
      <c r="O129">
        <v>0</v>
      </c>
      <c r="P129">
        <v>0</v>
      </c>
      <c r="Q129">
        <v>0</v>
      </c>
      <c r="R129">
        <v>0</v>
      </c>
      <c r="S129">
        <v>1</v>
      </c>
      <c r="T129">
        <v>0</v>
      </c>
      <c r="U129" t="e">
        <f>IF(AND(Summary!B$4=Lists!B$2,MostCitedLookup!L129&lt;&gt;0),MostCitedLookup!J129,IF(AND(Summary!B$4=Lists!B$3,MostCitedLookup!M129&lt;&gt;0),MostCitedLookup!J129,IF(AND(Summary!B$4=Lists!B$4,MostCitedLookup!N129&lt;&gt;0),MostCitedLookup!J129,IF(AND(Summary!B$4=Lists!B$5,MostCitedLookup!O129&lt;&gt;0),MostCitedLookup!J129,IF(AND(Summary!B$4=Lists!B$6,MostCitedLookup!P129&lt;&gt;0),MostCitedLookup!J129,IF(AND(Summary!B$4=Lists!B$7,MostCitedLookup!Q129&lt;&gt;0),MostCitedLookup!J129,IF(AND(Summary!B$4=Lists!B$8,MostCitedLookup!R129&lt;&gt;0),MostCitedLookup!J129,IF(AND(Summary!B$4=Lists!B$9,MostCitedLookup!S129&lt;&gt;0),MostCitedLookup!J129,IF(AND(Summary!B$4=Lists!B$10,MostCitedLookup!T129&lt;&gt;0),MostCitedLookup!J129, IF(Summary!B$4="All Publications", MostCitedLookup!J129, NA()))))))))))</f>
        <v>#N/A</v>
      </c>
    </row>
    <row r="130" spans="1:21" x14ac:dyDescent="0.35">
      <c r="A130" t="s">
        <v>475</v>
      </c>
      <c r="B130" t="s">
        <v>476</v>
      </c>
      <c r="C130">
        <v>2010</v>
      </c>
      <c r="D130" t="s">
        <v>475</v>
      </c>
      <c r="E130">
        <v>132</v>
      </c>
      <c r="F130" t="s">
        <v>477</v>
      </c>
      <c r="G130">
        <v>2010</v>
      </c>
      <c r="H130">
        <v>0</v>
      </c>
      <c r="I130">
        <v>1</v>
      </c>
      <c r="J130">
        <v>132</v>
      </c>
      <c r="K130" t="s">
        <v>58</v>
      </c>
      <c r="L130">
        <v>0</v>
      </c>
      <c r="M130">
        <v>0</v>
      </c>
      <c r="N130">
        <v>0</v>
      </c>
      <c r="O130">
        <v>0</v>
      </c>
      <c r="P130">
        <v>0</v>
      </c>
      <c r="Q130">
        <v>0</v>
      </c>
      <c r="R130">
        <v>0</v>
      </c>
      <c r="S130">
        <v>1</v>
      </c>
      <c r="T130">
        <v>0</v>
      </c>
      <c r="U130" t="e">
        <f>IF(AND(Summary!B$4=Lists!B$2,MostCitedLookup!L130&lt;&gt;0),MostCitedLookup!J130,IF(AND(Summary!B$4=Lists!B$3,MostCitedLookup!M130&lt;&gt;0),MostCitedLookup!J130,IF(AND(Summary!B$4=Lists!B$4,MostCitedLookup!N130&lt;&gt;0),MostCitedLookup!J130,IF(AND(Summary!B$4=Lists!B$5,MostCitedLookup!O130&lt;&gt;0),MostCitedLookup!J130,IF(AND(Summary!B$4=Lists!B$6,MostCitedLookup!P130&lt;&gt;0),MostCitedLookup!J130,IF(AND(Summary!B$4=Lists!B$7,MostCitedLookup!Q130&lt;&gt;0),MostCitedLookup!J130,IF(AND(Summary!B$4=Lists!B$8,MostCitedLookup!R130&lt;&gt;0),MostCitedLookup!J130,IF(AND(Summary!B$4=Lists!B$9,MostCitedLookup!S130&lt;&gt;0),MostCitedLookup!J130,IF(AND(Summary!B$4=Lists!B$10,MostCitedLookup!T130&lt;&gt;0),MostCitedLookup!J130, IF(Summary!B$4="All Publications", MostCitedLookup!J130, NA()))))))))))</f>
        <v>#N/A</v>
      </c>
    </row>
    <row r="131" spans="1:21" x14ac:dyDescent="0.35">
      <c r="A131" t="s">
        <v>478</v>
      </c>
      <c r="B131" t="s">
        <v>479</v>
      </c>
      <c r="C131">
        <v>1996</v>
      </c>
      <c r="D131" t="s">
        <v>478</v>
      </c>
      <c r="E131">
        <v>129</v>
      </c>
      <c r="F131" t="s">
        <v>480</v>
      </c>
      <c r="G131">
        <v>1996</v>
      </c>
      <c r="H131">
        <v>0</v>
      </c>
      <c r="I131">
        <v>1</v>
      </c>
      <c r="J131">
        <v>129</v>
      </c>
      <c r="K131" t="s">
        <v>481</v>
      </c>
      <c r="L131">
        <v>0</v>
      </c>
      <c r="M131">
        <v>0</v>
      </c>
      <c r="N131">
        <v>0</v>
      </c>
      <c r="O131">
        <v>0</v>
      </c>
      <c r="P131">
        <v>1</v>
      </c>
      <c r="Q131">
        <v>0</v>
      </c>
      <c r="R131">
        <v>0</v>
      </c>
      <c r="S131">
        <v>1</v>
      </c>
      <c r="T131">
        <v>0</v>
      </c>
      <c r="U131" t="e">
        <f>IF(AND(Summary!B$4=Lists!B$2,MostCitedLookup!L131&lt;&gt;0),MostCitedLookup!J131,IF(AND(Summary!B$4=Lists!B$3,MostCitedLookup!M131&lt;&gt;0),MostCitedLookup!J131,IF(AND(Summary!B$4=Lists!B$4,MostCitedLookup!N131&lt;&gt;0),MostCitedLookup!J131,IF(AND(Summary!B$4=Lists!B$5,MostCitedLookup!O131&lt;&gt;0),MostCitedLookup!J131,IF(AND(Summary!B$4=Lists!B$6,MostCitedLookup!P131&lt;&gt;0),MostCitedLookup!J131,IF(AND(Summary!B$4=Lists!B$7,MostCitedLookup!Q131&lt;&gt;0),MostCitedLookup!J131,IF(AND(Summary!B$4=Lists!B$8,MostCitedLookup!R131&lt;&gt;0),MostCitedLookup!J131,IF(AND(Summary!B$4=Lists!B$9,MostCitedLookup!S131&lt;&gt;0),MostCitedLookup!J131,IF(AND(Summary!B$4=Lists!B$10,MostCitedLookup!T131&lt;&gt;0),MostCitedLookup!J131, IF(Summary!B$4="All Publications", MostCitedLookup!J131, NA()))))))))))</f>
        <v>#N/A</v>
      </c>
    </row>
    <row r="132" spans="1:21" x14ac:dyDescent="0.35">
      <c r="A132" t="s">
        <v>482</v>
      </c>
      <c r="B132" t="s">
        <v>483</v>
      </c>
      <c r="C132">
        <v>2002</v>
      </c>
      <c r="D132" t="s">
        <v>482</v>
      </c>
      <c r="E132">
        <v>127</v>
      </c>
      <c r="F132" t="s">
        <v>484</v>
      </c>
      <c r="G132">
        <v>2002</v>
      </c>
      <c r="H132">
        <v>0</v>
      </c>
      <c r="I132">
        <v>1</v>
      </c>
      <c r="J132">
        <v>127</v>
      </c>
      <c r="K132" t="s">
        <v>67</v>
      </c>
      <c r="L132">
        <v>0</v>
      </c>
      <c r="M132">
        <v>0</v>
      </c>
      <c r="N132">
        <v>0</v>
      </c>
      <c r="O132">
        <v>0</v>
      </c>
      <c r="P132">
        <v>1</v>
      </c>
      <c r="Q132">
        <v>0</v>
      </c>
      <c r="R132">
        <v>0</v>
      </c>
      <c r="S132">
        <v>0</v>
      </c>
      <c r="T132">
        <v>0</v>
      </c>
      <c r="U132" t="e">
        <f>IF(AND(Summary!B$4=Lists!B$2,MostCitedLookup!L132&lt;&gt;0),MostCitedLookup!J132,IF(AND(Summary!B$4=Lists!B$3,MostCitedLookup!M132&lt;&gt;0),MostCitedLookup!J132,IF(AND(Summary!B$4=Lists!B$4,MostCitedLookup!N132&lt;&gt;0),MostCitedLookup!J132,IF(AND(Summary!B$4=Lists!B$5,MostCitedLookup!O132&lt;&gt;0),MostCitedLookup!J132,IF(AND(Summary!B$4=Lists!B$6,MostCitedLookup!P132&lt;&gt;0),MostCitedLookup!J132,IF(AND(Summary!B$4=Lists!B$7,MostCitedLookup!Q132&lt;&gt;0),MostCitedLookup!J132,IF(AND(Summary!B$4=Lists!B$8,MostCitedLookup!R132&lt;&gt;0),MostCitedLookup!J132,IF(AND(Summary!B$4=Lists!B$9,MostCitedLookup!S132&lt;&gt;0),MostCitedLookup!J132,IF(AND(Summary!B$4=Lists!B$10,MostCitedLookup!T132&lt;&gt;0),MostCitedLookup!J132, IF(Summary!B$4="All Publications", MostCitedLookup!J132, NA()))))))))))</f>
        <v>#N/A</v>
      </c>
    </row>
    <row r="133" spans="1:21" x14ac:dyDescent="0.35">
      <c r="A133" t="s">
        <v>485</v>
      </c>
      <c r="B133" t="s">
        <v>486</v>
      </c>
      <c r="C133">
        <v>2004</v>
      </c>
      <c r="D133" t="s">
        <v>485</v>
      </c>
      <c r="E133">
        <v>126</v>
      </c>
      <c r="F133" t="s">
        <v>487</v>
      </c>
      <c r="G133">
        <v>2004</v>
      </c>
      <c r="H133">
        <v>0</v>
      </c>
      <c r="I133">
        <v>1</v>
      </c>
      <c r="J133">
        <v>126</v>
      </c>
      <c r="K133" t="s">
        <v>32</v>
      </c>
      <c r="L133">
        <v>0</v>
      </c>
      <c r="M133">
        <v>0</v>
      </c>
      <c r="N133">
        <v>0</v>
      </c>
      <c r="O133">
        <v>0</v>
      </c>
      <c r="P133">
        <v>0</v>
      </c>
      <c r="Q133">
        <v>0</v>
      </c>
      <c r="R133" t="s">
        <v>54</v>
      </c>
      <c r="S133">
        <v>0</v>
      </c>
      <c r="T133">
        <v>0</v>
      </c>
      <c r="U133" t="e">
        <f>IF(AND(Summary!B$4=Lists!B$2,MostCitedLookup!L133&lt;&gt;0),MostCitedLookup!J133,IF(AND(Summary!B$4=Lists!B$3,MostCitedLookup!M133&lt;&gt;0),MostCitedLookup!J133,IF(AND(Summary!B$4=Lists!B$4,MostCitedLookup!N133&lt;&gt;0),MostCitedLookup!J133,IF(AND(Summary!B$4=Lists!B$5,MostCitedLookup!O133&lt;&gt;0),MostCitedLookup!J133,IF(AND(Summary!B$4=Lists!B$6,MostCitedLookup!P133&lt;&gt;0),MostCitedLookup!J133,IF(AND(Summary!B$4=Lists!B$7,MostCitedLookup!Q133&lt;&gt;0),MostCitedLookup!J133,IF(AND(Summary!B$4=Lists!B$8,MostCitedLookup!R133&lt;&gt;0),MostCitedLookup!J133,IF(AND(Summary!B$4=Lists!B$9,MostCitedLookup!S133&lt;&gt;0),MostCitedLookup!J133,IF(AND(Summary!B$4=Lists!B$10,MostCitedLookup!T133&lt;&gt;0),MostCitedLookup!J133, IF(Summary!B$4="All Publications", MostCitedLookup!J133, NA()))))))))))</f>
        <v>#N/A</v>
      </c>
    </row>
    <row r="134" spans="1:21" x14ac:dyDescent="0.35">
      <c r="A134" t="s">
        <v>488</v>
      </c>
      <c r="B134" t="s">
        <v>489</v>
      </c>
      <c r="C134">
        <v>2002</v>
      </c>
      <c r="D134" t="s">
        <v>488</v>
      </c>
      <c r="E134">
        <v>126</v>
      </c>
      <c r="F134" t="s">
        <v>490</v>
      </c>
      <c r="G134">
        <v>2002</v>
      </c>
      <c r="H134">
        <v>0</v>
      </c>
      <c r="I134">
        <v>1</v>
      </c>
      <c r="J134">
        <v>126</v>
      </c>
      <c r="K134" t="s">
        <v>58</v>
      </c>
      <c r="L134">
        <v>0</v>
      </c>
      <c r="M134">
        <v>0</v>
      </c>
      <c r="N134">
        <v>0</v>
      </c>
      <c r="O134">
        <v>0</v>
      </c>
      <c r="P134">
        <v>0</v>
      </c>
      <c r="Q134">
        <v>0</v>
      </c>
      <c r="R134">
        <v>0</v>
      </c>
      <c r="S134">
        <v>1</v>
      </c>
      <c r="T134">
        <v>0</v>
      </c>
      <c r="U134" t="e">
        <f>IF(AND(Summary!B$4=Lists!B$2,MostCitedLookup!L134&lt;&gt;0),MostCitedLookup!J134,IF(AND(Summary!B$4=Lists!B$3,MostCitedLookup!M134&lt;&gt;0),MostCitedLookup!J134,IF(AND(Summary!B$4=Lists!B$4,MostCitedLookup!N134&lt;&gt;0),MostCitedLookup!J134,IF(AND(Summary!B$4=Lists!B$5,MostCitedLookup!O134&lt;&gt;0),MostCitedLookup!J134,IF(AND(Summary!B$4=Lists!B$6,MostCitedLookup!P134&lt;&gt;0),MostCitedLookup!J134,IF(AND(Summary!B$4=Lists!B$7,MostCitedLookup!Q134&lt;&gt;0),MostCitedLookup!J134,IF(AND(Summary!B$4=Lists!B$8,MostCitedLookup!R134&lt;&gt;0),MostCitedLookup!J134,IF(AND(Summary!B$4=Lists!B$9,MostCitedLookup!S134&lt;&gt;0),MostCitedLookup!J134,IF(AND(Summary!B$4=Lists!B$10,MostCitedLookup!T134&lt;&gt;0),MostCitedLookup!J134, IF(Summary!B$4="All Publications", MostCitedLookup!J134, NA()))))))))))</f>
        <v>#N/A</v>
      </c>
    </row>
    <row r="135" spans="1:21" x14ac:dyDescent="0.35">
      <c r="A135" t="s">
        <v>491</v>
      </c>
      <c r="B135" t="s">
        <v>492</v>
      </c>
      <c r="C135">
        <v>2001</v>
      </c>
      <c r="D135" t="s">
        <v>491</v>
      </c>
      <c r="E135">
        <v>125</v>
      </c>
      <c r="F135" t="s">
        <v>493</v>
      </c>
      <c r="G135">
        <v>2001</v>
      </c>
      <c r="H135">
        <v>0</v>
      </c>
      <c r="I135">
        <v>1</v>
      </c>
      <c r="J135">
        <v>125</v>
      </c>
      <c r="K135" t="s">
        <v>58</v>
      </c>
      <c r="L135">
        <v>0</v>
      </c>
      <c r="M135">
        <v>0</v>
      </c>
      <c r="N135">
        <v>0</v>
      </c>
      <c r="O135">
        <v>0</v>
      </c>
      <c r="P135">
        <v>0</v>
      </c>
      <c r="Q135">
        <v>0</v>
      </c>
      <c r="R135">
        <v>0</v>
      </c>
      <c r="S135">
        <v>1</v>
      </c>
      <c r="T135">
        <v>0</v>
      </c>
      <c r="U135" t="e">
        <f>IF(AND(Summary!B$4=Lists!B$2,MostCitedLookup!L135&lt;&gt;0),MostCitedLookup!J135,IF(AND(Summary!B$4=Lists!B$3,MostCitedLookup!M135&lt;&gt;0),MostCitedLookup!J135,IF(AND(Summary!B$4=Lists!B$4,MostCitedLookup!N135&lt;&gt;0),MostCitedLookup!J135,IF(AND(Summary!B$4=Lists!B$5,MostCitedLookup!O135&lt;&gt;0),MostCitedLookup!J135,IF(AND(Summary!B$4=Lists!B$6,MostCitedLookup!P135&lt;&gt;0),MostCitedLookup!J135,IF(AND(Summary!B$4=Lists!B$7,MostCitedLookup!Q135&lt;&gt;0),MostCitedLookup!J135,IF(AND(Summary!B$4=Lists!B$8,MostCitedLookup!R135&lt;&gt;0),MostCitedLookup!J135,IF(AND(Summary!B$4=Lists!B$9,MostCitedLookup!S135&lt;&gt;0),MostCitedLookup!J135,IF(AND(Summary!B$4=Lists!B$10,MostCitedLookup!T135&lt;&gt;0),MostCitedLookup!J135, IF(Summary!B$4="All Publications", MostCitedLookup!J135, NA()))))))))))</f>
        <v>#N/A</v>
      </c>
    </row>
    <row r="136" spans="1:21" x14ac:dyDescent="0.35">
      <c r="A136" t="s">
        <v>494</v>
      </c>
      <c r="B136" t="s">
        <v>495</v>
      </c>
      <c r="C136">
        <v>1997</v>
      </c>
      <c r="D136" t="s">
        <v>494</v>
      </c>
      <c r="E136">
        <v>125</v>
      </c>
      <c r="F136" t="s">
        <v>496</v>
      </c>
      <c r="G136">
        <v>1997</v>
      </c>
      <c r="H136">
        <v>0</v>
      </c>
      <c r="I136">
        <v>1</v>
      </c>
      <c r="J136">
        <v>125</v>
      </c>
      <c r="K136" t="s">
        <v>58</v>
      </c>
      <c r="L136">
        <v>0</v>
      </c>
      <c r="M136">
        <v>0</v>
      </c>
      <c r="N136">
        <v>0</v>
      </c>
      <c r="O136">
        <v>0</v>
      </c>
      <c r="P136">
        <v>0</v>
      </c>
      <c r="Q136">
        <v>0</v>
      </c>
      <c r="R136">
        <v>0</v>
      </c>
      <c r="S136">
        <v>1</v>
      </c>
      <c r="T136">
        <v>0</v>
      </c>
      <c r="U136" t="e">
        <f>IF(AND(Summary!B$4=Lists!B$2,MostCitedLookup!L136&lt;&gt;0),MostCitedLookup!J136,IF(AND(Summary!B$4=Lists!B$3,MostCitedLookup!M136&lt;&gt;0),MostCitedLookup!J136,IF(AND(Summary!B$4=Lists!B$4,MostCitedLookup!N136&lt;&gt;0),MostCitedLookup!J136,IF(AND(Summary!B$4=Lists!B$5,MostCitedLookup!O136&lt;&gt;0),MostCitedLookup!J136,IF(AND(Summary!B$4=Lists!B$6,MostCitedLookup!P136&lt;&gt;0),MostCitedLookup!J136,IF(AND(Summary!B$4=Lists!B$7,MostCitedLookup!Q136&lt;&gt;0),MostCitedLookup!J136,IF(AND(Summary!B$4=Lists!B$8,MostCitedLookup!R136&lt;&gt;0),MostCitedLookup!J136,IF(AND(Summary!B$4=Lists!B$9,MostCitedLookup!S136&lt;&gt;0),MostCitedLookup!J136,IF(AND(Summary!B$4=Lists!B$10,MostCitedLookup!T136&lt;&gt;0),MostCitedLookup!J136, IF(Summary!B$4="All Publications", MostCitedLookup!J136, NA()))))))))))</f>
        <v>#N/A</v>
      </c>
    </row>
    <row r="137" spans="1:21" x14ac:dyDescent="0.35">
      <c r="A137" t="s">
        <v>497</v>
      </c>
      <c r="B137" t="s">
        <v>498</v>
      </c>
      <c r="C137">
        <v>2016</v>
      </c>
      <c r="D137" t="s">
        <v>497</v>
      </c>
      <c r="E137">
        <v>125</v>
      </c>
      <c r="F137" t="s">
        <v>499</v>
      </c>
      <c r="G137">
        <v>2016</v>
      </c>
      <c r="H137">
        <v>0</v>
      </c>
      <c r="I137">
        <v>1</v>
      </c>
      <c r="J137">
        <v>125</v>
      </c>
      <c r="K137" t="s">
        <v>67</v>
      </c>
      <c r="L137">
        <v>0</v>
      </c>
      <c r="M137">
        <v>0</v>
      </c>
      <c r="N137">
        <v>0</v>
      </c>
      <c r="O137">
        <v>0</v>
      </c>
      <c r="P137">
        <v>1</v>
      </c>
      <c r="Q137">
        <v>0</v>
      </c>
      <c r="R137">
        <v>0</v>
      </c>
      <c r="S137">
        <v>0</v>
      </c>
      <c r="T137">
        <v>0</v>
      </c>
      <c r="U137" t="e">
        <f>IF(AND(Summary!B$4=Lists!B$2,MostCitedLookup!L137&lt;&gt;0),MostCitedLookup!J137,IF(AND(Summary!B$4=Lists!B$3,MostCitedLookup!M137&lt;&gt;0),MostCitedLookup!J137,IF(AND(Summary!B$4=Lists!B$4,MostCitedLookup!N137&lt;&gt;0),MostCitedLookup!J137,IF(AND(Summary!B$4=Lists!B$5,MostCitedLookup!O137&lt;&gt;0),MostCitedLookup!J137,IF(AND(Summary!B$4=Lists!B$6,MostCitedLookup!P137&lt;&gt;0),MostCitedLookup!J137,IF(AND(Summary!B$4=Lists!B$7,MostCitedLookup!Q137&lt;&gt;0),MostCitedLookup!J137,IF(AND(Summary!B$4=Lists!B$8,MostCitedLookup!R137&lt;&gt;0),MostCitedLookup!J137,IF(AND(Summary!B$4=Lists!B$9,MostCitedLookup!S137&lt;&gt;0),MostCitedLookup!J137,IF(AND(Summary!B$4=Lists!B$10,MostCitedLookup!T137&lt;&gt;0),MostCitedLookup!J137, IF(Summary!B$4="All Publications", MostCitedLookup!J137, NA()))))))))))</f>
        <v>#N/A</v>
      </c>
    </row>
    <row r="138" spans="1:21" x14ac:dyDescent="0.35">
      <c r="A138" t="s">
        <v>500</v>
      </c>
      <c r="B138" t="s">
        <v>501</v>
      </c>
      <c r="C138">
        <v>1997</v>
      </c>
      <c r="D138" t="s">
        <v>500</v>
      </c>
      <c r="E138">
        <v>124</v>
      </c>
      <c r="F138" t="s">
        <v>502</v>
      </c>
      <c r="G138">
        <v>1997</v>
      </c>
      <c r="H138">
        <v>0</v>
      </c>
      <c r="I138">
        <v>1</v>
      </c>
      <c r="J138">
        <v>124</v>
      </c>
      <c r="K138" t="s">
        <v>58</v>
      </c>
      <c r="L138">
        <v>0</v>
      </c>
      <c r="M138">
        <v>0</v>
      </c>
      <c r="N138">
        <v>0</v>
      </c>
      <c r="O138">
        <v>0</v>
      </c>
      <c r="P138">
        <v>0</v>
      </c>
      <c r="Q138">
        <v>0</v>
      </c>
      <c r="R138">
        <v>0</v>
      </c>
      <c r="S138">
        <v>1</v>
      </c>
      <c r="T138">
        <v>0</v>
      </c>
      <c r="U138" t="e">
        <f>IF(AND(Summary!B$4=Lists!B$2,MostCitedLookup!L138&lt;&gt;0),MostCitedLookup!J138,IF(AND(Summary!B$4=Lists!B$3,MostCitedLookup!M138&lt;&gt;0),MostCitedLookup!J138,IF(AND(Summary!B$4=Lists!B$4,MostCitedLookup!N138&lt;&gt;0),MostCitedLookup!J138,IF(AND(Summary!B$4=Lists!B$5,MostCitedLookup!O138&lt;&gt;0),MostCitedLookup!J138,IF(AND(Summary!B$4=Lists!B$6,MostCitedLookup!P138&lt;&gt;0),MostCitedLookup!J138,IF(AND(Summary!B$4=Lists!B$7,MostCitedLookup!Q138&lt;&gt;0),MostCitedLookup!J138,IF(AND(Summary!B$4=Lists!B$8,MostCitedLookup!R138&lt;&gt;0),MostCitedLookup!J138,IF(AND(Summary!B$4=Lists!B$9,MostCitedLookup!S138&lt;&gt;0),MostCitedLookup!J138,IF(AND(Summary!B$4=Lists!B$10,MostCitedLookup!T138&lt;&gt;0),MostCitedLookup!J138, IF(Summary!B$4="All Publications", MostCitedLookup!J138, NA()))))))))))</f>
        <v>#N/A</v>
      </c>
    </row>
    <row r="139" spans="1:21" x14ac:dyDescent="0.35">
      <c r="A139" t="s">
        <v>503</v>
      </c>
      <c r="B139" t="s">
        <v>504</v>
      </c>
      <c r="C139">
        <v>2007</v>
      </c>
      <c r="D139" t="s">
        <v>503</v>
      </c>
      <c r="E139">
        <v>124</v>
      </c>
      <c r="F139" t="s">
        <v>505</v>
      </c>
      <c r="G139">
        <v>2007</v>
      </c>
      <c r="H139">
        <v>0</v>
      </c>
      <c r="I139">
        <v>1</v>
      </c>
      <c r="J139">
        <v>124</v>
      </c>
      <c r="K139" t="s">
        <v>58</v>
      </c>
      <c r="L139">
        <v>0</v>
      </c>
      <c r="M139">
        <v>0</v>
      </c>
      <c r="N139">
        <v>0</v>
      </c>
      <c r="O139">
        <v>0</v>
      </c>
      <c r="P139">
        <v>0</v>
      </c>
      <c r="Q139">
        <v>0</v>
      </c>
      <c r="R139">
        <v>0</v>
      </c>
      <c r="S139">
        <v>1</v>
      </c>
      <c r="T139">
        <v>0</v>
      </c>
      <c r="U139" t="e">
        <f>IF(AND(Summary!B$4=Lists!B$2,MostCitedLookup!L139&lt;&gt;0),MostCitedLookup!J139,IF(AND(Summary!B$4=Lists!B$3,MostCitedLookup!M139&lt;&gt;0),MostCitedLookup!J139,IF(AND(Summary!B$4=Lists!B$4,MostCitedLookup!N139&lt;&gt;0),MostCitedLookup!J139,IF(AND(Summary!B$4=Lists!B$5,MostCitedLookup!O139&lt;&gt;0),MostCitedLookup!J139,IF(AND(Summary!B$4=Lists!B$6,MostCitedLookup!P139&lt;&gt;0),MostCitedLookup!J139,IF(AND(Summary!B$4=Lists!B$7,MostCitedLookup!Q139&lt;&gt;0),MostCitedLookup!J139,IF(AND(Summary!B$4=Lists!B$8,MostCitedLookup!R139&lt;&gt;0),MostCitedLookup!J139,IF(AND(Summary!B$4=Lists!B$9,MostCitedLookup!S139&lt;&gt;0),MostCitedLookup!J139,IF(AND(Summary!B$4=Lists!B$10,MostCitedLookup!T139&lt;&gt;0),MostCitedLookup!J139, IF(Summary!B$4="All Publications", MostCitedLookup!J139, NA()))))))))))</f>
        <v>#N/A</v>
      </c>
    </row>
    <row r="140" spans="1:21" x14ac:dyDescent="0.35">
      <c r="A140" t="s">
        <v>506</v>
      </c>
      <c r="B140" t="s">
        <v>507</v>
      </c>
      <c r="C140">
        <v>2013</v>
      </c>
      <c r="D140" t="s">
        <v>506</v>
      </c>
      <c r="E140">
        <v>124</v>
      </c>
      <c r="F140" t="s">
        <v>508</v>
      </c>
      <c r="G140">
        <v>2013</v>
      </c>
      <c r="H140">
        <v>0</v>
      </c>
      <c r="I140">
        <v>1</v>
      </c>
      <c r="J140">
        <v>124</v>
      </c>
      <c r="K140" t="s">
        <v>58</v>
      </c>
      <c r="L140">
        <v>0</v>
      </c>
      <c r="M140">
        <v>0</v>
      </c>
      <c r="N140">
        <v>0</v>
      </c>
      <c r="O140">
        <v>0</v>
      </c>
      <c r="P140">
        <v>0</v>
      </c>
      <c r="Q140">
        <v>0</v>
      </c>
      <c r="R140">
        <v>0</v>
      </c>
      <c r="S140">
        <v>1</v>
      </c>
      <c r="T140">
        <v>0</v>
      </c>
      <c r="U140" t="e">
        <f>IF(AND(Summary!B$4=Lists!B$2,MostCitedLookup!L140&lt;&gt;0),MostCitedLookup!J140,IF(AND(Summary!B$4=Lists!B$3,MostCitedLookup!M140&lt;&gt;0),MostCitedLookup!J140,IF(AND(Summary!B$4=Lists!B$4,MostCitedLookup!N140&lt;&gt;0),MostCitedLookup!J140,IF(AND(Summary!B$4=Lists!B$5,MostCitedLookup!O140&lt;&gt;0),MostCitedLookup!J140,IF(AND(Summary!B$4=Lists!B$6,MostCitedLookup!P140&lt;&gt;0),MostCitedLookup!J140,IF(AND(Summary!B$4=Lists!B$7,MostCitedLookup!Q140&lt;&gt;0),MostCitedLookup!J140,IF(AND(Summary!B$4=Lists!B$8,MostCitedLookup!R140&lt;&gt;0),MostCitedLookup!J140,IF(AND(Summary!B$4=Lists!B$9,MostCitedLookup!S140&lt;&gt;0),MostCitedLookup!J140,IF(AND(Summary!B$4=Lists!B$10,MostCitedLookup!T140&lt;&gt;0),MostCitedLookup!J140, IF(Summary!B$4="All Publications", MostCitedLookup!J140, NA()))))))))))</f>
        <v>#N/A</v>
      </c>
    </row>
    <row r="141" spans="1:21" x14ac:dyDescent="0.35">
      <c r="A141" t="s">
        <v>509</v>
      </c>
      <c r="B141" t="s">
        <v>510</v>
      </c>
      <c r="C141">
        <v>2002</v>
      </c>
      <c r="D141" t="s">
        <v>511</v>
      </c>
      <c r="E141">
        <v>123</v>
      </c>
      <c r="F141" t="s">
        <v>512</v>
      </c>
      <c r="G141">
        <v>2002</v>
      </c>
      <c r="H141">
        <v>6.5014404999999997E-2</v>
      </c>
      <c r="I141">
        <v>1</v>
      </c>
      <c r="J141">
        <v>123</v>
      </c>
      <c r="K141" t="s">
        <v>58</v>
      </c>
      <c r="L141">
        <v>0</v>
      </c>
      <c r="M141">
        <v>0</v>
      </c>
      <c r="N141">
        <v>0</v>
      </c>
      <c r="O141">
        <v>0</v>
      </c>
      <c r="P141">
        <v>0</v>
      </c>
      <c r="Q141">
        <v>0</v>
      </c>
      <c r="R141">
        <v>0</v>
      </c>
      <c r="S141">
        <v>1</v>
      </c>
      <c r="T141">
        <v>0</v>
      </c>
      <c r="U141" t="e">
        <f>IF(AND(Summary!B$4=Lists!B$2,MostCitedLookup!L141&lt;&gt;0),MostCitedLookup!J141,IF(AND(Summary!B$4=Lists!B$3,MostCitedLookup!M141&lt;&gt;0),MostCitedLookup!J141,IF(AND(Summary!B$4=Lists!B$4,MostCitedLookup!N141&lt;&gt;0),MostCitedLookup!J141,IF(AND(Summary!B$4=Lists!B$5,MostCitedLookup!O141&lt;&gt;0),MostCitedLookup!J141,IF(AND(Summary!B$4=Lists!B$6,MostCitedLookup!P141&lt;&gt;0),MostCitedLookup!J141,IF(AND(Summary!B$4=Lists!B$7,MostCitedLookup!Q141&lt;&gt;0),MostCitedLookup!J141,IF(AND(Summary!B$4=Lists!B$8,MostCitedLookup!R141&lt;&gt;0),MostCitedLookup!J141,IF(AND(Summary!B$4=Lists!B$9,MostCitedLookup!S141&lt;&gt;0),MostCitedLookup!J141,IF(AND(Summary!B$4=Lists!B$10,MostCitedLookup!T141&lt;&gt;0),MostCitedLookup!J141, IF(Summary!B$4="All Publications", MostCitedLookup!J141, NA()))))))))))</f>
        <v>#N/A</v>
      </c>
    </row>
    <row r="142" spans="1:21" x14ac:dyDescent="0.35">
      <c r="A142" t="s">
        <v>513</v>
      </c>
      <c r="B142" t="s">
        <v>514</v>
      </c>
      <c r="C142">
        <v>2015</v>
      </c>
      <c r="D142" t="s">
        <v>513</v>
      </c>
      <c r="E142">
        <v>123</v>
      </c>
      <c r="F142" t="s">
        <v>515</v>
      </c>
      <c r="G142">
        <v>2015</v>
      </c>
      <c r="H142">
        <v>0</v>
      </c>
      <c r="I142">
        <v>1</v>
      </c>
      <c r="J142">
        <v>123</v>
      </c>
      <c r="K142" t="s">
        <v>58</v>
      </c>
      <c r="L142">
        <v>0</v>
      </c>
      <c r="M142">
        <v>0</v>
      </c>
      <c r="N142">
        <v>0</v>
      </c>
      <c r="O142">
        <v>0</v>
      </c>
      <c r="P142">
        <v>0</v>
      </c>
      <c r="Q142">
        <v>0</v>
      </c>
      <c r="R142">
        <v>0</v>
      </c>
      <c r="S142">
        <v>1</v>
      </c>
      <c r="T142">
        <v>0</v>
      </c>
      <c r="U142" t="e">
        <f>IF(AND(Summary!B$4=Lists!B$2,MostCitedLookup!L142&lt;&gt;0),MostCitedLookup!J142,IF(AND(Summary!B$4=Lists!B$3,MostCitedLookup!M142&lt;&gt;0),MostCitedLookup!J142,IF(AND(Summary!B$4=Lists!B$4,MostCitedLookup!N142&lt;&gt;0),MostCitedLookup!J142,IF(AND(Summary!B$4=Lists!B$5,MostCitedLookup!O142&lt;&gt;0),MostCitedLookup!J142,IF(AND(Summary!B$4=Lists!B$6,MostCitedLookup!P142&lt;&gt;0),MostCitedLookup!J142,IF(AND(Summary!B$4=Lists!B$7,MostCitedLookup!Q142&lt;&gt;0),MostCitedLookup!J142,IF(AND(Summary!B$4=Lists!B$8,MostCitedLookup!R142&lt;&gt;0),MostCitedLookup!J142,IF(AND(Summary!B$4=Lists!B$9,MostCitedLookup!S142&lt;&gt;0),MostCitedLookup!J142,IF(AND(Summary!B$4=Lists!B$10,MostCitedLookup!T142&lt;&gt;0),MostCitedLookup!J142, IF(Summary!B$4="All Publications", MostCitedLookup!J142, NA()))))))))))</f>
        <v>#N/A</v>
      </c>
    </row>
    <row r="143" spans="1:21" x14ac:dyDescent="0.35">
      <c r="A143" t="s">
        <v>516</v>
      </c>
      <c r="B143" t="s">
        <v>517</v>
      </c>
      <c r="C143">
        <v>2011</v>
      </c>
      <c r="D143" t="s">
        <v>516</v>
      </c>
      <c r="E143">
        <v>123</v>
      </c>
      <c r="F143" t="s">
        <v>518</v>
      </c>
      <c r="G143">
        <v>2011</v>
      </c>
      <c r="H143">
        <v>0</v>
      </c>
      <c r="I143">
        <v>1</v>
      </c>
      <c r="J143">
        <v>123</v>
      </c>
      <c r="K143" t="s">
        <v>519</v>
      </c>
      <c r="L143">
        <v>0</v>
      </c>
      <c r="M143">
        <v>0</v>
      </c>
      <c r="N143">
        <v>1</v>
      </c>
      <c r="O143">
        <v>0</v>
      </c>
      <c r="P143">
        <v>0</v>
      </c>
      <c r="Q143">
        <v>0</v>
      </c>
      <c r="R143">
        <v>0</v>
      </c>
      <c r="S143">
        <v>0</v>
      </c>
      <c r="T143">
        <v>0</v>
      </c>
      <c r="U143">
        <f>IF(AND(Summary!B$4=Lists!B$2,MostCitedLookup!L143&lt;&gt;0),MostCitedLookup!J143,IF(AND(Summary!B$4=Lists!B$3,MostCitedLookup!M143&lt;&gt;0),MostCitedLookup!J143,IF(AND(Summary!B$4=Lists!B$4,MostCitedLookup!N143&lt;&gt;0),MostCitedLookup!J143,IF(AND(Summary!B$4=Lists!B$5,MostCitedLookup!O143&lt;&gt;0),MostCitedLookup!J143,IF(AND(Summary!B$4=Lists!B$6,MostCitedLookup!P143&lt;&gt;0),MostCitedLookup!J143,IF(AND(Summary!B$4=Lists!B$7,MostCitedLookup!Q143&lt;&gt;0),MostCitedLookup!J143,IF(AND(Summary!B$4=Lists!B$8,MostCitedLookup!R143&lt;&gt;0),MostCitedLookup!J143,IF(AND(Summary!B$4=Lists!B$9,MostCitedLookup!S143&lt;&gt;0),MostCitedLookup!J143,IF(AND(Summary!B$4=Lists!B$10,MostCitedLookup!T143&lt;&gt;0),MostCitedLookup!J143, IF(Summary!B$4="All Publications", MostCitedLookup!J143, NA()))))))))))</f>
        <v>123</v>
      </c>
    </row>
    <row r="144" spans="1:21" x14ac:dyDescent="0.35">
      <c r="A144" t="s">
        <v>520</v>
      </c>
      <c r="B144" t="s">
        <v>521</v>
      </c>
      <c r="C144">
        <v>1993</v>
      </c>
      <c r="D144" t="s">
        <v>520</v>
      </c>
      <c r="E144">
        <v>122</v>
      </c>
      <c r="F144" t="s">
        <v>522</v>
      </c>
      <c r="G144">
        <v>1993</v>
      </c>
      <c r="H144">
        <v>0</v>
      </c>
      <c r="I144">
        <v>1</v>
      </c>
      <c r="J144">
        <v>122</v>
      </c>
      <c r="K144" t="s">
        <v>145</v>
      </c>
      <c r="L144">
        <v>0</v>
      </c>
      <c r="M144">
        <v>0</v>
      </c>
      <c r="N144">
        <v>1</v>
      </c>
      <c r="O144">
        <v>0</v>
      </c>
      <c r="P144">
        <v>1</v>
      </c>
      <c r="Q144">
        <v>0</v>
      </c>
      <c r="R144">
        <v>0</v>
      </c>
      <c r="S144">
        <v>0</v>
      </c>
      <c r="T144">
        <v>0</v>
      </c>
      <c r="U144">
        <f>IF(AND(Summary!B$4=Lists!B$2,MostCitedLookup!L144&lt;&gt;0),MostCitedLookup!J144,IF(AND(Summary!B$4=Lists!B$3,MostCitedLookup!M144&lt;&gt;0),MostCitedLookup!J144,IF(AND(Summary!B$4=Lists!B$4,MostCitedLookup!N144&lt;&gt;0),MostCitedLookup!J144,IF(AND(Summary!B$4=Lists!B$5,MostCitedLookup!O144&lt;&gt;0),MostCitedLookup!J144,IF(AND(Summary!B$4=Lists!B$6,MostCitedLookup!P144&lt;&gt;0),MostCitedLookup!J144,IF(AND(Summary!B$4=Lists!B$7,MostCitedLookup!Q144&lt;&gt;0),MostCitedLookup!J144,IF(AND(Summary!B$4=Lists!B$8,MostCitedLookup!R144&lt;&gt;0),MostCitedLookup!J144,IF(AND(Summary!B$4=Lists!B$9,MostCitedLookup!S144&lt;&gt;0),MostCitedLookup!J144,IF(AND(Summary!B$4=Lists!B$10,MostCitedLookup!T144&lt;&gt;0),MostCitedLookup!J144, IF(Summary!B$4="All Publications", MostCitedLookup!J144, NA()))))))))))</f>
        <v>122</v>
      </c>
    </row>
    <row r="145" spans="1:21" x14ac:dyDescent="0.35">
      <c r="A145" t="s">
        <v>523</v>
      </c>
      <c r="B145" t="s">
        <v>524</v>
      </c>
      <c r="C145">
        <v>1990</v>
      </c>
      <c r="D145" t="s">
        <v>523</v>
      </c>
      <c r="E145">
        <v>122</v>
      </c>
      <c r="F145" t="s">
        <v>525</v>
      </c>
      <c r="G145">
        <v>1990</v>
      </c>
      <c r="H145">
        <v>0</v>
      </c>
      <c r="I145">
        <v>1</v>
      </c>
      <c r="J145">
        <v>122</v>
      </c>
      <c r="K145" t="s">
        <v>58</v>
      </c>
      <c r="L145">
        <v>0</v>
      </c>
      <c r="M145">
        <v>0</v>
      </c>
      <c r="N145">
        <v>0</v>
      </c>
      <c r="O145">
        <v>0</v>
      </c>
      <c r="P145">
        <v>0</v>
      </c>
      <c r="Q145">
        <v>0</v>
      </c>
      <c r="R145">
        <v>0</v>
      </c>
      <c r="S145">
        <v>1</v>
      </c>
      <c r="T145">
        <v>0</v>
      </c>
      <c r="U145" t="e">
        <f>IF(AND(Summary!B$4=Lists!B$2,MostCitedLookup!L145&lt;&gt;0),MostCitedLookup!J145,IF(AND(Summary!B$4=Lists!B$3,MostCitedLookup!M145&lt;&gt;0),MostCitedLookup!J145,IF(AND(Summary!B$4=Lists!B$4,MostCitedLookup!N145&lt;&gt;0),MostCitedLookup!J145,IF(AND(Summary!B$4=Lists!B$5,MostCitedLookup!O145&lt;&gt;0),MostCitedLookup!J145,IF(AND(Summary!B$4=Lists!B$6,MostCitedLookup!P145&lt;&gt;0),MostCitedLookup!J145,IF(AND(Summary!B$4=Lists!B$7,MostCitedLookup!Q145&lt;&gt;0),MostCitedLookup!J145,IF(AND(Summary!B$4=Lists!B$8,MostCitedLookup!R145&lt;&gt;0),MostCitedLookup!J145,IF(AND(Summary!B$4=Lists!B$9,MostCitedLookup!S145&lt;&gt;0),MostCitedLookup!J145,IF(AND(Summary!B$4=Lists!B$10,MostCitedLookup!T145&lt;&gt;0),MostCitedLookup!J145, IF(Summary!B$4="All Publications", MostCitedLookup!J145, NA()))))))))))</f>
        <v>#N/A</v>
      </c>
    </row>
    <row r="146" spans="1:21" x14ac:dyDescent="0.35">
      <c r="A146" t="s">
        <v>526</v>
      </c>
      <c r="B146" t="s">
        <v>527</v>
      </c>
      <c r="C146">
        <v>2000</v>
      </c>
      <c r="D146" t="s">
        <v>528</v>
      </c>
      <c r="E146">
        <v>121</v>
      </c>
      <c r="F146" t="s">
        <v>529</v>
      </c>
      <c r="G146">
        <v>2000</v>
      </c>
      <c r="H146">
        <v>1.4184397E-2</v>
      </c>
      <c r="I146">
        <v>1</v>
      </c>
      <c r="J146">
        <v>121</v>
      </c>
      <c r="K146" t="s">
        <v>67</v>
      </c>
      <c r="L146">
        <v>0</v>
      </c>
      <c r="M146">
        <v>0</v>
      </c>
      <c r="N146">
        <v>0</v>
      </c>
      <c r="O146">
        <v>0</v>
      </c>
      <c r="P146">
        <v>1</v>
      </c>
      <c r="Q146">
        <v>0</v>
      </c>
      <c r="R146">
        <v>0</v>
      </c>
      <c r="S146">
        <v>0</v>
      </c>
      <c r="T146">
        <v>0</v>
      </c>
      <c r="U146" t="e">
        <f>IF(AND(Summary!B$4=Lists!B$2,MostCitedLookup!L146&lt;&gt;0),MostCitedLookup!J146,IF(AND(Summary!B$4=Lists!B$3,MostCitedLookup!M146&lt;&gt;0),MostCitedLookup!J146,IF(AND(Summary!B$4=Lists!B$4,MostCitedLookup!N146&lt;&gt;0),MostCitedLookup!J146,IF(AND(Summary!B$4=Lists!B$5,MostCitedLookup!O146&lt;&gt;0),MostCitedLookup!J146,IF(AND(Summary!B$4=Lists!B$6,MostCitedLookup!P146&lt;&gt;0),MostCitedLookup!J146,IF(AND(Summary!B$4=Lists!B$7,MostCitedLookup!Q146&lt;&gt;0),MostCitedLookup!J146,IF(AND(Summary!B$4=Lists!B$8,MostCitedLookup!R146&lt;&gt;0),MostCitedLookup!J146,IF(AND(Summary!B$4=Lists!B$9,MostCitedLookup!S146&lt;&gt;0),MostCitedLookup!J146,IF(AND(Summary!B$4=Lists!B$10,MostCitedLookup!T146&lt;&gt;0),MostCitedLookup!J146, IF(Summary!B$4="All Publications", MostCitedLookup!J146, NA()))))))))))</f>
        <v>#N/A</v>
      </c>
    </row>
    <row r="147" spans="1:21" x14ac:dyDescent="0.35">
      <c r="A147" t="s">
        <v>530</v>
      </c>
      <c r="B147" t="s">
        <v>531</v>
      </c>
      <c r="C147">
        <v>2003</v>
      </c>
      <c r="D147" t="s">
        <v>532</v>
      </c>
      <c r="E147">
        <v>121</v>
      </c>
      <c r="F147" t="s">
        <v>533</v>
      </c>
      <c r="G147">
        <v>2003</v>
      </c>
      <c r="H147">
        <v>5.3763439999999999E-3</v>
      </c>
      <c r="I147">
        <v>1</v>
      </c>
      <c r="J147">
        <v>121</v>
      </c>
      <c r="K147" t="s">
        <v>67</v>
      </c>
      <c r="L147">
        <v>0</v>
      </c>
      <c r="M147">
        <v>0</v>
      </c>
      <c r="N147">
        <v>0</v>
      </c>
      <c r="O147">
        <v>0</v>
      </c>
      <c r="P147">
        <v>1</v>
      </c>
      <c r="Q147">
        <v>0</v>
      </c>
      <c r="R147">
        <v>0</v>
      </c>
      <c r="S147">
        <v>0</v>
      </c>
      <c r="T147">
        <v>0</v>
      </c>
      <c r="U147" t="e">
        <f>IF(AND(Summary!B$4=Lists!B$2,MostCitedLookup!L147&lt;&gt;0),MostCitedLookup!J147,IF(AND(Summary!B$4=Lists!B$3,MostCitedLookup!M147&lt;&gt;0),MostCitedLookup!J147,IF(AND(Summary!B$4=Lists!B$4,MostCitedLookup!N147&lt;&gt;0),MostCitedLookup!J147,IF(AND(Summary!B$4=Lists!B$5,MostCitedLookup!O147&lt;&gt;0),MostCitedLookup!J147,IF(AND(Summary!B$4=Lists!B$6,MostCitedLookup!P147&lt;&gt;0),MostCitedLookup!J147,IF(AND(Summary!B$4=Lists!B$7,MostCitedLookup!Q147&lt;&gt;0),MostCitedLookup!J147,IF(AND(Summary!B$4=Lists!B$8,MostCitedLookup!R147&lt;&gt;0),MostCitedLookup!J147,IF(AND(Summary!B$4=Lists!B$9,MostCitedLookup!S147&lt;&gt;0),MostCitedLookup!J147,IF(AND(Summary!B$4=Lists!B$10,MostCitedLookup!T147&lt;&gt;0),MostCitedLookup!J147, IF(Summary!B$4="All Publications", MostCitedLookup!J147, NA()))))))))))</f>
        <v>#N/A</v>
      </c>
    </row>
    <row r="148" spans="1:21" x14ac:dyDescent="0.35">
      <c r="A148" t="s">
        <v>528</v>
      </c>
      <c r="B148" t="s">
        <v>534</v>
      </c>
      <c r="C148">
        <v>2000</v>
      </c>
      <c r="D148" t="s">
        <v>528</v>
      </c>
      <c r="E148">
        <v>121</v>
      </c>
      <c r="F148" t="s">
        <v>529</v>
      </c>
      <c r="G148">
        <v>2000</v>
      </c>
      <c r="H148">
        <v>0</v>
      </c>
      <c r="I148">
        <v>1</v>
      </c>
      <c r="J148">
        <v>121</v>
      </c>
      <c r="K148" t="s">
        <v>67</v>
      </c>
      <c r="L148">
        <v>0</v>
      </c>
      <c r="M148">
        <v>0</v>
      </c>
      <c r="N148">
        <v>0</v>
      </c>
      <c r="O148">
        <v>0</v>
      </c>
      <c r="P148">
        <v>1</v>
      </c>
      <c r="Q148">
        <v>0</v>
      </c>
      <c r="R148">
        <v>0</v>
      </c>
      <c r="S148">
        <v>0</v>
      </c>
      <c r="T148">
        <v>0</v>
      </c>
      <c r="U148" t="e">
        <f>IF(AND(Summary!B$4=Lists!B$2,MostCitedLookup!L148&lt;&gt;0),MostCitedLookup!J148,IF(AND(Summary!B$4=Lists!B$3,MostCitedLookup!M148&lt;&gt;0),MostCitedLookup!J148,IF(AND(Summary!B$4=Lists!B$4,MostCitedLookup!N148&lt;&gt;0),MostCitedLookup!J148,IF(AND(Summary!B$4=Lists!B$5,MostCitedLookup!O148&lt;&gt;0),MostCitedLookup!J148,IF(AND(Summary!B$4=Lists!B$6,MostCitedLookup!P148&lt;&gt;0),MostCitedLookup!J148,IF(AND(Summary!B$4=Lists!B$7,MostCitedLookup!Q148&lt;&gt;0),MostCitedLookup!J148,IF(AND(Summary!B$4=Lists!B$8,MostCitedLookup!R148&lt;&gt;0),MostCitedLookup!J148,IF(AND(Summary!B$4=Lists!B$9,MostCitedLookup!S148&lt;&gt;0),MostCitedLookup!J148,IF(AND(Summary!B$4=Lists!B$10,MostCitedLookup!T148&lt;&gt;0),MostCitedLookup!J148, IF(Summary!B$4="All Publications", MostCitedLookup!J148, NA()))))))))))</f>
        <v>#N/A</v>
      </c>
    </row>
    <row r="149" spans="1:21" x14ac:dyDescent="0.35">
      <c r="A149" t="s">
        <v>535</v>
      </c>
      <c r="B149" t="s">
        <v>536</v>
      </c>
      <c r="C149">
        <v>2001</v>
      </c>
      <c r="D149" t="s">
        <v>535</v>
      </c>
      <c r="E149">
        <v>121</v>
      </c>
      <c r="F149" t="s">
        <v>537</v>
      </c>
      <c r="G149">
        <v>2001</v>
      </c>
      <c r="H149">
        <v>0</v>
      </c>
      <c r="I149">
        <v>1</v>
      </c>
      <c r="J149">
        <v>121</v>
      </c>
      <c r="K149" t="s">
        <v>58</v>
      </c>
      <c r="L149">
        <v>0</v>
      </c>
      <c r="M149">
        <v>0</v>
      </c>
      <c r="N149">
        <v>0</v>
      </c>
      <c r="O149">
        <v>0</v>
      </c>
      <c r="P149">
        <v>0</v>
      </c>
      <c r="Q149">
        <v>0</v>
      </c>
      <c r="R149">
        <v>0</v>
      </c>
      <c r="S149">
        <v>1</v>
      </c>
      <c r="T149">
        <v>0</v>
      </c>
      <c r="U149" t="e">
        <f>IF(AND(Summary!B$4=Lists!B$2,MostCitedLookup!L149&lt;&gt;0),MostCitedLookup!J149,IF(AND(Summary!B$4=Lists!B$3,MostCitedLookup!M149&lt;&gt;0),MostCitedLookup!J149,IF(AND(Summary!B$4=Lists!B$4,MostCitedLookup!N149&lt;&gt;0),MostCitedLookup!J149,IF(AND(Summary!B$4=Lists!B$5,MostCitedLookup!O149&lt;&gt;0),MostCitedLookup!J149,IF(AND(Summary!B$4=Lists!B$6,MostCitedLookup!P149&lt;&gt;0),MostCitedLookup!J149,IF(AND(Summary!B$4=Lists!B$7,MostCitedLookup!Q149&lt;&gt;0),MostCitedLookup!J149,IF(AND(Summary!B$4=Lists!B$8,MostCitedLookup!R149&lt;&gt;0),MostCitedLookup!J149,IF(AND(Summary!B$4=Lists!B$9,MostCitedLookup!S149&lt;&gt;0),MostCitedLookup!J149,IF(AND(Summary!B$4=Lists!B$10,MostCitedLookup!T149&lt;&gt;0),MostCitedLookup!J149, IF(Summary!B$4="All Publications", MostCitedLookup!J149, NA()))))))))))</f>
        <v>#N/A</v>
      </c>
    </row>
    <row r="150" spans="1:21" x14ac:dyDescent="0.35">
      <c r="A150" t="s">
        <v>538</v>
      </c>
      <c r="B150" t="s">
        <v>539</v>
      </c>
      <c r="C150">
        <v>2000</v>
      </c>
      <c r="D150" t="s">
        <v>540</v>
      </c>
      <c r="E150">
        <v>119</v>
      </c>
      <c r="F150" t="s">
        <v>541</v>
      </c>
      <c r="G150">
        <v>2000</v>
      </c>
      <c r="H150">
        <v>0.176685068</v>
      </c>
      <c r="I150">
        <v>1</v>
      </c>
      <c r="J150">
        <v>119</v>
      </c>
      <c r="K150" t="s">
        <v>58</v>
      </c>
      <c r="L150">
        <v>0</v>
      </c>
      <c r="M150">
        <v>0</v>
      </c>
      <c r="N150">
        <v>0</v>
      </c>
      <c r="O150">
        <v>0</v>
      </c>
      <c r="P150">
        <v>0</v>
      </c>
      <c r="Q150">
        <v>0</v>
      </c>
      <c r="R150">
        <v>0</v>
      </c>
      <c r="S150">
        <v>1</v>
      </c>
      <c r="T150">
        <v>0</v>
      </c>
      <c r="U150" t="e">
        <f>IF(AND(Summary!B$4=Lists!B$2,MostCitedLookup!L150&lt;&gt;0),MostCitedLookup!J150,IF(AND(Summary!B$4=Lists!B$3,MostCitedLookup!M150&lt;&gt;0),MostCitedLookup!J150,IF(AND(Summary!B$4=Lists!B$4,MostCitedLookup!N150&lt;&gt;0),MostCitedLookup!J150,IF(AND(Summary!B$4=Lists!B$5,MostCitedLookup!O150&lt;&gt;0),MostCitedLookup!J150,IF(AND(Summary!B$4=Lists!B$6,MostCitedLookup!P150&lt;&gt;0),MostCitedLookup!J150,IF(AND(Summary!B$4=Lists!B$7,MostCitedLookup!Q150&lt;&gt;0),MostCitedLookup!J150,IF(AND(Summary!B$4=Lists!B$8,MostCitedLookup!R150&lt;&gt;0),MostCitedLookup!J150,IF(AND(Summary!B$4=Lists!B$9,MostCitedLookup!S150&lt;&gt;0),MostCitedLookup!J150,IF(AND(Summary!B$4=Lists!B$10,MostCitedLookup!T150&lt;&gt;0),MostCitedLookup!J150, IF(Summary!B$4="All Publications", MostCitedLookup!J150, NA()))))))))))</f>
        <v>#N/A</v>
      </c>
    </row>
    <row r="151" spans="1:21" x14ac:dyDescent="0.35">
      <c r="A151" t="s">
        <v>542</v>
      </c>
      <c r="B151" t="s">
        <v>543</v>
      </c>
      <c r="C151">
        <v>2007</v>
      </c>
      <c r="D151" t="s">
        <v>542</v>
      </c>
      <c r="E151">
        <v>118</v>
      </c>
      <c r="F151" t="s">
        <v>544</v>
      </c>
      <c r="G151">
        <v>2007</v>
      </c>
      <c r="H151">
        <v>0</v>
      </c>
      <c r="I151">
        <v>1</v>
      </c>
      <c r="J151">
        <v>118</v>
      </c>
      <c r="K151" t="s">
        <v>58</v>
      </c>
      <c r="L151">
        <v>0</v>
      </c>
      <c r="M151">
        <v>0</v>
      </c>
      <c r="N151">
        <v>0</v>
      </c>
      <c r="O151">
        <v>0</v>
      </c>
      <c r="P151">
        <v>0</v>
      </c>
      <c r="Q151">
        <v>0</v>
      </c>
      <c r="R151">
        <v>0</v>
      </c>
      <c r="S151">
        <v>1</v>
      </c>
      <c r="T151">
        <v>0</v>
      </c>
      <c r="U151" t="e">
        <f>IF(AND(Summary!B$4=Lists!B$2,MostCitedLookup!L151&lt;&gt;0),MostCitedLookup!J151,IF(AND(Summary!B$4=Lists!B$3,MostCitedLookup!M151&lt;&gt;0),MostCitedLookup!J151,IF(AND(Summary!B$4=Lists!B$4,MostCitedLookup!N151&lt;&gt;0),MostCitedLookup!J151,IF(AND(Summary!B$4=Lists!B$5,MostCitedLookup!O151&lt;&gt;0),MostCitedLookup!J151,IF(AND(Summary!B$4=Lists!B$6,MostCitedLookup!P151&lt;&gt;0),MostCitedLookup!J151,IF(AND(Summary!B$4=Lists!B$7,MostCitedLookup!Q151&lt;&gt;0),MostCitedLookup!J151,IF(AND(Summary!B$4=Lists!B$8,MostCitedLookup!R151&lt;&gt;0),MostCitedLookup!J151,IF(AND(Summary!B$4=Lists!B$9,MostCitedLookup!S151&lt;&gt;0),MostCitedLookup!J151,IF(AND(Summary!B$4=Lists!B$10,MostCitedLookup!T151&lt;&gt;0),MostCitedLookup!J151, IF(Summary!B$4="All Publications", MostCitedLookup!J151, NA()))))))))))</f>
        <v>#N/A</v>
      </c>
    </row>
    <row r="152" spans="1:21" x14ac:dyDescent="0.35">
      <c r="A152" t="s">
        <v>545</v>
      </c>
      <c r="B152" t="s">
        <v>546</v>
      </c>
      <c r="C152">
        <v>2002</v>
      </c>
      <c r="D152" t="s">
        <v>547</v>
      </c>
      <c r="E152">
        <v>117</v>
      </c>
      <c r="F152" t="s">
        <v>548</v>
      </c>
      <c r="G152">
        <v>2002</v>
      </c>
      <c r="H152">
        <v>3.0030030000000002E-3</v>
      </c>
      <c r="I152">
        <v>1</v>
      </c>
      <c r="J152">
        <v>117</v>
      </c>
      <c r="K152" t="s">
        <v>58</v>
      </c>
      <c r="L152">
        <v>0</v>
      </c>
      <c r="M152">
        <v>0</v>
      </c>
      <c r="N152">
        <v>0</v>
      </c>
      <c r="O152">
        <v>0</v>
      </c>
      <c r="P152">
        <v>0</v>
      </c>
      <c r="Q152">
        <v>0</v>
      </c>
      <c r="R152">
        <v>0</v>
      </c>
      <c r="S152">
        <v>1</v>
      </c>
      <c r="T152">
        <v>0</v>
      </c>
      <c r="U152" t="e">
        <f>IF(AND(Summary!B$4=Lists!B$2,MostCitedLookup!L152&lt;&gt;0),MostCitedLookup!J152,IF(AND(Summary!B$4=Lists!B$3,MostCitedLookup!M152&lt;&gt;0),MostCitedLookup!J152,IF(AND(Summary!B$4=Lists!B$4,MostCitedLookup!N152&lt;&gt;0),MostCitedLookup!J152,IF(AND(Summary!B$4=Lists!B$5,MostCitedLookup!O152&lt;&gt;0),MostCitedLookup!J152,IF(AND(Summary!B$4=Lists!B$6,MostCitedLookup!P152&lt;&gt;0),MostCitedLookup!J152,IF(AND(Summary!B$4=Lists!B$7,MostCitedLookup!Q152&lt;&gt;0),MostCitedLookup!J152,IF(AND(Summary!B$4=Lists!B$8,MostCitedLookup!R152&lt;&gt;0),MostCitedLookup!J152,IF(AND(Summary!B$4=Lists!B$9,MostCitedLookup!S152&lt;&gt;0),MostCitedLookup!J152,IF(AND(Summary!B$4=Lists!B$10,MostCitedLookup!T152&lt;&gt;0),MostCitedLookup!J152, IF(Summary!B$4="All Publications", MostCitedLookup!J152, NA()))))))))))</f>
        <v>#N/A</v>
      </c>
    </row>
    <row r="153" spans="1:21" x14ac:dyDescent="0.35">
      <c r="A153" t="s">
        <v>549</v>
      </c>
      <c r="B153" t="s">
        <v>550</v>
      </c>
      <c r="C153">
        <v>1999</v>
      </c>
      <c r="D153" t="s">
        <v>549</v>
      </c>
      <c r="E153">
        <v>117</v>
      </c>
      <c r="F153" t="s">
        <v>551</v>
      </c>
      <c r="G153">
        <v>1999</v>
      </c>
      <c r="H153">
        <v>0</v>
      </c>
      <c r="I153">
        <v>1</v>
      </c>
      <c r="J153">
        <v>117</v>
      </c>
      <c r="K153" t="s">
        <v>67</v>
      </c>
      <c r="L153">
        <v>0</v>
      </c>
      <c r="M153">
        <v>0</v>
      </c>
      <c r="N153">
        <v>0</v>
      </c>
      <c r="O153">
        <v>0</v>
      </c>
      <c r="P153">
        <v>1</v>
      </c>
      <c r="Q153">
        <v>0</v>
      </c>
      <c r="R153">
        <v>0</v>
      </c>
      <c r="S153">
        <v>0</v>
      </c>
      <c r="T153">
        <v>0</v>
      </c>
      <c r="U153" t="e">
        <f>IF(AND(Summary!B$4=Lists!B$2,MostCitedLookup!L153&lt;&gt;0),MostCitedLookup!J153,IF(AND(Summary!B$4=Lists!B$3,MostCitedLookup!M153&lt;&gt;0),MostCitedLookup!J153,IF(AND(Summary!B$4=Lists!B$4,MostCitedLookup!N153&lt;&gt;0),MostCitedLookup!J153,IF(AND(Summary!B$4=Lists!B$5,MostCitedLookup!O153&lt;&gt;0),MostCitedLookup!J153,IF(AND(Summary!B$4=Lists!B$6,MostCitedLookup!P153&lt;&gt;0),MostCitedLookup!J153,IF(AND(Summary!B$4=Lists!B$7,MostCitedLookup!Q153&lt;&gt;0),MostCitedLookup!J153,IF(AND(Summary!B$4=Lists!B$8,MostCitedLookup!R153&lt;&gt;0),MostCitedLookup!J153,IF(AND(Summary!B$4=Lists!B$9,MostCitedLookup!S153&lt;&gt;0),MostCitedLookup!J153,IF(AND(Summary!B$4=Lists!B$10,MostCitedLookup!T153&lt;&gt;0),MostCitedLookup!J153, IF(Summary!B$4="All Publications", MostCitedLookup!J153, NA()))))))))))</f>
        <v>#N/A</v>
      </c>
    </row>
    <row r="154" spans="1:21" x14ac:dyDescent="0.35">
      <c r="A154" t="s">
        <v>552</v>
      </c>
      <c r="B154" t="s">
        <v>553</v>
      </c>
      <c r="C154">
        <v>2000</v>
      </c>
      <c r="D154" t="s">
        <v>552</v>
      </c>
      <c r="E154">
        <v>117</v>
      </c>
      <c r="F154" t="s">
        <v>554</v>
      </c>
      <c r="G154">
        <v>2000</v>
      </c>
      <c r="H154">
        <v>0</v>
      </c>
      <c r="I154">
        <v>1</v>
      </c>
      <c r="J154">
        <v>117</v>
      </c>
      <c r="K154" t="s">
        <v>58</v>
      </c>
      <c r="L154">
        <v>0</v>
      </c>
      <c r="M154">
        <v>0</v>
      </c>
      <c r="N154">
        <v>0</v>
      </c>
      <c r="O154">
        <v>0</v>
      </c>
      <c r="P154">
        <v>0</v>
      </c>
      <c r="Q154">
        <v>0</v>
      </c>
      <c r="R154">
        <v>0</v>
      </c>
      <c r="S154">
        <v>1</v>
      </c>
      <c r="T154">
        <v>0</v>
      </c>
      <c r="U154" t="e">
        <f>IF(AND(Summary!B$4=Lists!B$2,MostCitedLookup!L154&lt;&gt;0),MostCitedLookup!J154,IF(AND(Summary!B$4=Lists!B$3,MostCitedLookup!M154&lt;&gt;0),MostCitedLookup!J154,IF(AND(Summary!B$4=Lists!B$4,MostCitedLookup!N154&lt;&gt;0),MostCitedLookup!J154,IF(AND(Summary!B$4=Lists!B$5,MostCitedLookup!O154&lt;&gt;0),MostCitedLookup!J154,IF(AND(Summary!B$4=Lists!B$6,MostCitedLookup!P154&lt;&gt;0),MostCitedLookup!J154,IF(AND(Summary!B$4=Lists!B$7,MostCitedLookup!Q154&lt;&gt;0),MostCitedLookup!J154,IF(AND(Summary!B$4=Lists!B$8,MostCitedLookup!R154&lt;&gt;0),MostCitedLookup!J154,IF(AND(Summary!B$4=Lists!B$9,MostCitedLookup!S154&lt;&gt;0),MostCitedLookup!J154,IF(AND(Summary!B$4=Lists!B$10,MostCitedLookup!T154&lt;&gt;0),MostCitedLookup!J154, IF(Summary!B$4="All Publications", MostCitedLookup!J154, NA()))))))))))</f>
        <v>#N/A</v>
      </c>
    </row>
    <row r="155" spans="1:21" x14ac:dyDescent="0.35">
      <c r="A155" t="s">
        <v>555</v>
      </c>
      <c r="B155" t="s">
        <v>501</v>
      </c>
      <c r="C155">
        <v>2000</v>
      </c>
      <c r="D155" t="s">
        <v>555</v>
      </c>
      <c r="E155">
        <v>116</v>
      </c>
      <c r="F155" t="s">
        <v>556</v>
      </c>
      <c r="G155">
        <v>2000</v>
      </c>
      <c r="H155">
        <v>0</v>
      </c>
      <c r="I155">
        <v>1</v>
      </c>
      <c r="J155">
        <v>116</v>
      </c>
      <c r="K155" t="s">
        <v>58</v>
      </c>
      <c r="L155">
        <v>0</v>
      </c>
      <c r="M155">
        <v>0</v>
      </c>
      <c r="N155">
        <v>0</v>
      </c>
      <c r="O155">
        <v>0</v>
      </c>
      <c r="P155">
        <v>0</v>
      </c>
      <c r="Q155">
        <v>0</v>
      </c>
      <c r="R155">
        <v>0</v>
      </c>
      <c r="S155">
        <v>1</v>
      </c>
      <c r="T155">
        <v>0</v>
      </c>
      <c r="U155" t="e">
        <f>IF(AND(Summary!B$4=Lists!B$2,MostCitedLookup!L155&lt;&gt;0),MostCitedLookup!J155,IF(AND(Summary!B$4=Lists!B$3,MostCitedLookup!M155&lt;&gt;0),MostCitedLookup!J155,IF(AND(Summary!B$4=Lists!B$4,MostCitedLookup!N155&lt;&gt;0),MostCitedLookup!J155,IF(AND(Summary!B$4=Lists!B$5,MostCitedLookup!O155&lt;&gt;0),MostCitedLookup!J155,IF(AND(Summary!B$4=Lists!B$6,MostCitedLookup!P155&lt;&gt;0),MostCitedLookup!J155,IF(AND(Summary!B$4=Lists!B$7,MostCitedLookup!Q155&lt;&gt;0),MostCitedLookup!J155,IF(AND(Summary!B$4=Lists!B$8,MostCitedLookup!R155&lt;&gt;0),MostCitedLookup!J155,IF(AND(Summary!B$4=Lists!B$9,MostCitedLookup!S155&lt;&gt;0),MostCitedLookup!J155,IF(AND(Summary!B$4=Lists!B$10,MostCitedLookup!T155&lt;&gt;0),MostCitedLookup!J155, IF(Summary!B$4="All Publications", MostCitedLookup!J155, NA()))))))))))</f>
        <v>#N/A</v>
      </c>
    </row>
    <row r="156" spans="1:21" x14ac:dyDescent="0.35">
      <c r="A156" t="s">
        <v>557</v>
      </c>
      <c r="B156" t="s">
        <v>558</v>
      </c>
      <c r="C156">
        <v>2003</v>
      </c>
      <c r="D156" t="s">
        <v>557</v>
      </c>
      <c r="E156">
        <v>116</v>
      </c>
      <c r="F156" t="s">
        <v>559</v>
      </c>
      <c r="G156">
        <v>2003</v>
      </c>
      <c r="H156">
        <v>0</v>
      </c>
      <c r="I156">
        <v>1</v>
      </c>
      <c r="J156">
        <v>116</v>
      </c>
      <c r="K156" t="s">
        <v>94</v>
      </c>
      <c r="L156">
        <v>0</v>
      </c>
      <c r="M156">
        <v>0</v>
      </c>
      <c r="N156">
        <v>0</v>
      </c>
      <c r="O156">
        <v>0</v>
      </c>
      <c r="P156">
        <v>1</v>
      </c>
      <c r="Q156">
        <v>0</v>
      </c>
      <c r="R156">
        <v>0</v>
      </c>
      <c r="S156">
        <v>0</v>
      </c>
      <c r="T156">
        <v>0</v>
      </c>
      <c r="U156" t="e">
        <f>IF(AND(Summary!B$4=Lists!B$2,MostCitedLookup!L156&lt;&gt;0),MostCitedLookup!J156,IF(AND(Summary!B$4=Lists!B$3,MostCitedLookup!M156&lt;&gt;0),MostCitedLookup!J156,IF(AND(Summary!B$4=Lists!B$4,MostCitedLookup!N156&lt;&gt;0),MostCitedLookup!J156,IF(AND(Summary!B$4=Lists!B$5,MostCitedLookup!O156&lt;&gt;0),MostCitedLookup!J156,IF(AND(Summary!B$4=Lists!B$6,MostCitedLookup!P156&lt;&gt;0),MostCitedLookup!J156,IF(AND(Summary!B$4=Lists!B$7,MostCitedLookup!Q156&lt;&gt;0),MostCitedLookup!J156,IF(AND(Summary!B$4=Lists!B$8,MostCitedLookup!R156&lt;&gt;0),MostCitedLookup!J156,IF(AND(Summary!B$4=Lists!B$9,MostCitedLookup!S156&lt;&gt;0),MostCitedLookup!J156,IF(AND(Summary!B$4=Lists!B$10,MostCitedLookup!T156&lt;&gt;0),MostCitedLookup!J156, IF(Summary!B$4="All Publications", MostCitedLookup!J156, NA()))))))))))</f>
        <v>#N/A</v>
      </c>
    </row>
    <row r="157" spans="1:21" x14ac:dyDescent="0.35">
      <c r="A157" t="s">
        <v>560</v>
      </c>
      <c r="B157" t="s">
        <v>561</v>
      </c>
      <c r="C157">
        <v>2010</v>
      </c>
      <c r="D157" t="s">
        <v>560</v>
      </c>
      <c r="E157">
        <v>116</v>
      </c>
      <c r="F157" t="s">
        <v>562</v>
      </c>
      <c r="G157">
        <v>2010</v>
      </c>
      <c r="H157">
        <v>0</v>
      </c>
      <c r="I157">
        <v>1</v>
      </c>
      <c r="J157">
        <v>116</v>
      </c>
      <c r="K157" t="s">
        <v>58</v>
      </c>
      <c r="L157">
        <v>0</v>
      </c>
      <c r="M157">
        <v>0</v>
      </c>
      <c r="N157">
        <v>0</v>
      </c>
      <c r="O157">
        <v>0</v>
      </c>
      <c r="P157">
        <v>0</v>
      </c>
      <c r="Q157">
        <v>0</v>
      </c>
      <c r="R157">
        <v>0</v>
      </c>
      <c r="S157">
        <v>1</v>
      </c>
      <c r="T157">
        <v>0</v>
      </c>
      <c r="U157" t="e">
        <f>IF(AND(Summary!B$4=Lists!B$2,MostCitedLookup!L157&lt;&gt;0),MostCitedLookup!J157,IF(AND(Summary!B$4=Lists!B$3,MostCitedLookup!M157&lt;&gt;0),MostCitedLookup!J157,IF(AND(Summary!B$4=Lists!B$4,MostCitedLookup!N157&lt;&gt;0),MostCitedLookup!J157,IF(AND(Summary!B$4=Lists!B$5,MostCitedLookup!O157&lt;&gt;0),MostCitedLookup!J157,IF(AND(Summary!B$4=Lists!B$6,MostCitedLookup!P157&lt;&gt;0),MostCitedLookup!J157,IF(AND(Summary!B$4=Lists!B$7,MostCitedLookup!Q157&lt;&gt;0),MostCitedLookup!J157,IF(AND(Summary!B$4=Lists!B$8,MostCitedLookup!R157&lt;&gt;0),MostCitedLookup!J157,IF(AND(Summary!B$4=Lists!B$9,MostCitedLookup!S157&lt;&gt;0),MostCitedLookup!J157,IF(AND(Summary!B$4=Lists!B$10,MostCitedLookup!T157&lt;&gt;0),MostCitedLookup!J157, IF(Summary!B$4="All Publications", MostCitedLookup!J157, NA()))))))))))</f>
        <v>#N/A</v>
      </c>
    </row>
    <row r="158" spans="1:21" x14ac:dyDescent="0.35">
      <c r="A158" t="s">
        <v>563</v>
      </c>
      <c r="B158" t="s">
        <v>564</v>
      </c>
      <c r="C158">
        <v>2016</v>
      </c>
      <c r="D158" t="s">
        <v>565</v>
      </c>
      <c r="E158">
        <v>114</v>
      </c>
      <c r="F158" t="s">
        <v>566</v>
      </c>
      <c r="G158">
        <v>2016</v>
      </c>
      <c r="H158">
        <v>0.17218404000000001</v>
      </c>
      <c r="I158">
        <v>1</v>
      </c>
      <c r="J158">
        <v>114</v>
      </c>
      <c r="K158" t="s">
        <v>58</v>
      </c>
      <c r="L158">
        <v>0</v>
      </c>
      <c r="M158">
        <v>0</v>
      </c>
      <c r="N158">
        <v>0</v>
      </c>
      <c r="O158">
        <v>0</v>
      </c>
      <c r="P158">
        <v>0</v>
      </c>
      <c r="Q158">
        <v>0</v>
      </c>
      <c r="R158">
        <v>0</v>
      </c>
      <c r="S158">
        <v>1</v>
      </c>
      <c r="T158">
        <v>0</v>
      </c>
      <c r="U158" t="e">
        <f>IF(AND(Summary!B$4=Lists!B$2,MostCitedLookup!L158&lt;&gt;0),MostCitedLookup!J158,IF(AND(Summary!B$4=Lists!B$3,MostCitedLookup!M158&lt;&gt;0),MostCitedLookup!J158,IF(AND(Summary!B$4=Lists!B$4,MostCitedLookup!N158&lt;&gt;0),MostCitedLookup!J158,IF(AND(Summary!B$4=Lists!B$5,MostCitedLookup!O158&lt;&gt;0),MostCitedLookup!J158,IF(AND(Summary!B$4=Lists!B$6,MostCitedLookup!P158&lt;&gt;0),MostCitedLookup!J158,IF(AND(Summary!B$4=Lists!B$7,MostCitedLookup!Q158&lt;&gt;0),MostCitedLookup!J158,IF(AND(Summary!B$4=Lists!B$8,MostCitedLookup!R158&lt;&gt;0),MostCitedLookup!J158,IF(AND(Summary!B$4=Lists!B$9,MostCitedLookup!S158&lt;&gt;0),MostCitedLookup!J158,IF(AND(Summary!B$4=Lists!B$10,MostCitedLookup!T158&lt;&gt;0),MostCitedLookup!J158, IF(Summary!B$4="All Publications", MostCitedLookup!J158, NA()))))))))))</f>
        <v>#N/A</v>
      </c>
    </row>
    <row r="159" spans="1:21" x14ac:dyDescent="0.35">
      <c r="A159" t="s">
        <v>567</v>
      </c>
      <c r="B159" t="s">
        <v>568</v>
      </c>
      <c r="C159">
        <v>1999</v>
      </c>
      <c r="D159" t="s">
        <v>569</v>
      </c>
      <c r="E159">
        <v>114</v>
      </c>
      <c r="F159" t="s">
        <v>570</v>
      </c>
      <c r="G159">
        <v>1999</v>
      </c>
      <c r="H159">
        <v>4.6023965E-2</v>
      </c>
      <c r="I159">
        <v>1</v>
      </c>
      <c r="J159">
        <v>114</v>
      </c>
      <c r="K159" t="s">
        <v>26</v>
      </c>
      <c r="L159">
        <v>0</v>
      </c>
      <c r="M159">
        <v>0</v>
      </c>
      <c r="N159">
        <v>0</v>
      </c>
      <c r="O159">
        <v>1</v>
      </c>
      <c r="P159">
        <v>0</v>
      </c>
      <c r="Q159">
        <v>0</v>
      </c>
      <c r="R159">
        <v>0</v>
      </c>
      <c r="S159">
        <v>0</v>
      </c>
      <c r="T159">
        <v>0</v>
      </c>
      <c r="U159" t="e">
        <f>IF(AND(Summary!B$4=Lists!B$2,MostCitedLookup!L159&lt;&gt;0),MostCitedLookup!J159,IF(AND(Summary!B$4=Lists!B$3,MostCitedLookup!M159&lt;&gt;0),MostCitedLookup!J159,IF(AND(Summary!B$4=Lists!B$4,MostCitedLookup!N159&lt;&gt;0),MostCitedLookup!J159,IF(AND(Summary!B$4=Lists!B$5,MostCitedLookup!O159&lt;&gt;0),MostCitedLookup!J159,IF(AND(Summary!B$4=Lists!B$6,MostCitedLookup!P159&lt;&gt;0),MostCitedLookup!J159,IF(AND(Summary!B$4=Lists!B$7,MostCitedLookup!Q159&lt;&gt;0),MostCitedLookup!J159,IF(AND(Summary!B$4=Lists!B$8,MostCitedLookup!R159&lt;&gt;0),MostCitedLookup!J159,IF(AND(Summary!B$4=Lists!B$9,MostCitedLookup!S159&lt;&gt;0),MostCitedLookup!J159,IF(AND(Summary!B$4=Lists!B$10,MostCitedLookup!T159&lt;&gt;0),MostCitedLookup!J159, IF(Summary!B$4="All Publications", MostCitedLookup!J159, NA()))))))))))</f>
        <v>#N/A</v>
      </c>
    </row>
    <row r="160" spans="1:21" x14ac:dyDescent="0.35">
      <c r="A160" t="s">
        <v>571</v>
      </c>
      <c r="B160" t="s">
        <v>572</v>
      </c>
      <c r="C160">
        <v>2006</v>
      </c>
      <c r="D160" t="s">
        <v>571</v>
      </c>
      <c r="E160">
        <v>114</v>
      </c>
      <c r="F160" t="s">
        <v>573</v>
      </c>
      <c r="G160">
        <v>2006</v>
      </c>
      <c r="H160">
        <v>0</v>
      </c>
      <c r="I160">
        <v>1</v>
      </c>
      <c r="J160">
        <v>114</v>
      </c>
      <c r="K160" t="s">
        <v>58</v>
      </c>
      <c r="L160">
        <v>0</v>
      </c>
      <c r="M160">
        <v>0</v>
      </c>
      <c r="N160">
        <v>0</v>
      </c>
      <c r="O160">
        <v>0</v>
      </c>
      <c r="P160">
        <v>0</v>
      </c>
      <c r="Q160">
        <v>0</v>
      </c>
      <c r="R160">
        <v>0</v>
      </c>
      <c r="S160">
        <v>1</v>
      </c>
      <c r="T160">
        <v>0</v>
      </c>
      <c r="U160" t="e">
        <f>IF(AND(Summary!B$4=Lists!B$2,MostCitedLookup!L160&lt;&gt;0),MostCitedLookup!J160,IF(AND(Summary!B$4=Lists!B$3,MostCitedLookup!M160&lt;&gt;0),MostCitedLookup!J160,IF(AND(Summary!B$4=Lists!B$4,MostCitedLookup!N160&lt;&gt;0),MostCitedLookup!J160,IF(AND(Summary!B$4=Lists!B$5,MostCitedLookup!O160&lt;&gt;0),MostCitedLookup!J160,IF(AND(Summary!B$4=Lists!B$6,MostCitedLookup!P160&lt;&gt;0),MostCitedLookup!J160,IF(AND(Summary!B$4=Lists!B$7,MostCitedLookup!Q160&lt;&gt;0),MostCitedLookup!J160,IF(AND(Summary!B$4=Lists!B$8,MostCitedLookup!R160&lt;&gt;0),MostCitedLookup!J160,IF(AND(Summary!B$4=Lists!B$9,MostCitedLookup!S160&lt;&gt;0),MostCitedLookup!J160,IF(AND(Summary!B$4=Lists!B$10,MostCitedLookup!T160&lt;&gt;0),MostCitedLookup!J160, IF(Summary!B$4="All Publications", MostCitedLookup!J160, NA()))))))))))</f>
        <v>#N/A</v>
      </c>
    </row>
    <row r="161" spans="1:21" x14ac:dyDescent="0.35">
      <c r="A161" t="s">
        <v>574</v>
      </c>
      <c r="B161" t="s">
        <v>575</v>
      </c>
      <c r="C161">
        <v>2015</v>
      </c>
      <c r="D161" t="s">
        <v>574</v>
      </c>
      <c r="E161">
        <v>114</v>
      </c>
      <c r="F161" t="s">
        <v>576</v>
      </c>
      <c r="G161">
        <v>2015</v>
      </c>
      <c r="H161">
        <v>0</v>
      </c>
      <c r="I161">
        <v>1</v>
      </c>
      <c r="J161">
        <v>114</v>
      </c>
      <c r="K161" t="s">
        <v>58</v>
      </c>
      <c r="L161">
        <v>0</v>
      </c>
      <c r="M161">
        <v>0</v>
      </c>
      <c r="N161">
        <v>0</v>
      </c>
      <c r="O161">
        <v>0</v>
      </c>
      <c r="P161">
        <v>0</v>
      </c>
      <c r="Q161">
        <v>0</v>
      </c>
      <c r="R161">
        <v>0</v>
      </c>
      <c r="S161">
        <v>1</v>
      </c>
      <c r="T161">
        <v>0</v>
      </c>
      <c r="U161" t="e">
        <f>IF(AND(Summary!B$4=Lists!B$2,MostCitedLookup!L161&lt;&gt;0),MostCitedLookup!J161,IF(AND(Summary!B$4=Lists!B$3,MostCitedLookup!M161&lt;&gt;0),MostCitedLookup!J161,IF(AND(Summary!B$4=Lists!B$4,MostCitedLookup!N161&lt;&gt;0),MostCitedLookup!J161,IF(AND(Summary!B$4=Lists!B$5,MostCitedLookup!O161&lt;&gt;0),MostCitedLookup!J161,IF(AND(Summary!B$4=Lists!B$6,MostCitedLookup!P161&lt;&gt;0),MostCitedLookup!J161,IF(AND(Summary!B$4=Lists!B$7,MostCitedLookup!Q161&lt;&gt;0),MostCitedLookup!J161,IF(AND(Summary!B$4=Lists!B$8,MostCitedLookup!R161&lt;&gt;0),MostCitedLookup!J161,IF(AND(Summary!B$4=Lists!B$9,MostCitedLookup!S161&lt;&gt;0),MostCitedLookup!J161,IF(AND(Summary!B$4=Lists!B$10,MostCitedLookup!T161&lt;&gt;0),MostCitedLookup!J161, IF(Summary!B$4="All Publications", MostCitedLookup!J161, NA()))))))))))</f>
        <v>#N/A</v>
      </c>
    </row>
    <row r="162" spans="1:21" x14ac:dyDescent="0.35">
      <c r="A162" t="s">
        <v>577</v>
      </c>
      <c r="B162" t="s">
        <v>578</v>
      </c>
      <c r="C162">
        <v>2007</v>
      </c>
      <c r="D162" t="s">
        <v>577</v>
      </c>
      <c r="E162">
        <v>112</v>
      </c>
      <c r="F162" t="s">
        <v>579</v>
      </c>
      <c r="G162">
        <v>2007</v>
      </c>
      <c r="H162">
        <v>0</v>
      </c>
      <c r="I162">
        <v>1</v>
      </c>
      <c r="J162">
        <v>112</v>
      </c>
      <c r="K162" t="s">
        <v>58</v>
      </c>
      <c r="L162">
        <v>0</v>
      </c>
      <c r="M162">
        <v>0</v>
      </c>
      <c r="N162">
        <v>0</v>
      </c>
      <c r="O162">
        <v>0</v>
      </c>
      <c r="P162">
        <v>0</v>
      </c>
      <c r="Q162">
        <v>0</v>
      </c>
      <c r="R162">
        <v>0</v>
      </c>
      <c r="S162">
        <v>1</v>
      </c>
      <c r="T162">
        <v>0</v>
      </c>
      <c r="U162" t="e">
        <f>IF(AND(Summary!B$4=Lists!B$2,MostCitedLookup!L162&lt;&gt;0),MostCitedLookup!J162,IF(AND(Summary!B$4=Lists!B$3,MostCitedLookup!M162&lt;&gt;0),MostCitedLookup!J162,IF(AND(Summary!B$4=Lists!B$4,MostCitedLookup!N162&lt;&gt;0),MostCitedLookup!J162,IF(AND(Summary!B$4=Lists!B$5,MostCitedLookup!O162&lt;&gt;0),MostCitedLookup!J162,IF(AND(Summary!B$4=Lists!B$6,MostCitedLookup!P162&lt;&gt;0),MostCitedLookup!J162,IF(AND(Summary!B$4=Lists!B$7,MostCitedLookup!Q162&lt;&gt;0),MostCitedLookup!J162,IF(AND(Summary!B$4=Lists!B$8,MostCitedLookup!R162&lt;&gt;0),MostCitedLookup!J162,IF(AND(Summary!B$4=Lists!B$9,MostCitedLookup!S162&lt;&gt;0),MostCitedLookup!J162,IF(AND(Summary!B$4=Lists!B$10,MostCitedLookup!T162&lt;&gt;0),MostCitedLookup!J162, IF(Summary!B$4="All Publications", MostCitedLookup!J162, NA()))))))))))</f>
        <v>#N/A</v>
      </c>
    </row>
    <row r="163" spans="1:21" x14ac:dyDescent="0.35">
      <c r="A163" t="s">
        <v>580</v>
      </c>
      <c r="B163" t="s">
        <v>581</v>
      </c>
      <c r="C163">
        <v>1999</v>
      </c>
      <c r="D163" t="s">
        <v>580</v>
      </c>
      <c r="E163">
        <v>112</v>
      </c>
      <c r="F163" t="s">
        <v>582</v>
      </c>
      <c r="G163">
        <v>1999</v>
      </c>
      <c r="H163">
        <v>0</v>
      </c>
      <c r="I163">
        <v>1</v>
      </c>
      <c r="J163">
        <v>112</v>
      </c>
      <c r="K163" t="s">
        <v>78</v>
      </c>
      <c r="L163">
        <v>0</v>
      </c>
      <c r="M163">
        <v>0</v>
      </c>
      <c r="N163">
        <v>1</v>
      </c>
      <c r="O163">
        <v>0</v>
      </c>
      <c r="P163">
        <v>0</v>
      </c>
      <c r="Q163">
        <v>0</v>
      </c>
      <c r="R163">
        <v>0</v>
      </c>
      <c r="S163">
        <v>1</v>
      </c>
      <c r="T163">
        <v>0</v>
      </c>
      <c r="U163">
        <f>IF(AND(Summary!B$4=Lists!B$2,MostCitedLookup!L163&lt;&gt;0),MostCitedLookup!J163,IF(AND(Summary!B$4=Lists!B$3,MostCitedLookup!M163&lt;&gt;0),MostCitedLookup!J163,IF(AND(Summary!B$4=Lists!B$4,MostCitedLookup!N163&lt;&gt;0),MostCitedLookup!J163,IF(AND(Summary!B$4=Lists!B$5,MostCitedLookup!O163&lt;&gt;0),MostCitedLookup!J163,IF(AND(Summary!B$4=Lists!B$6,MostCitedLookup!P163&lt;&gt;0),MostCitedLookup!J163,IF(AND(Summary!B$4=Lists!B$7,MostCitedLookup!Q163&lt;&gt;0),MostCitedLookup!J163,IF(AND(Summary!B$4=Lists!B$8,MostCitedLookup!R163&lt;&gt;0),MostCitedLookup!J163,IF(AND(Summary!B$4=Lists!B$9,MostCitedLookup!S163&lt;&gt;0),MostCitedLookup!J163,IF(AND(Summary!B$4=Lists!B$10,MostCitedLookup!T163&lt;&gt;0),MostCitedLookup!J163, IF(Summary!B$4="All Publications", MostCitedLookup!J163, NA()))))))))))</f>
        <v>112</v>
      </c>
    </row>
    <row r="164" spans="1:21" x14ac:dyDescent="0.35">
      <c r="A164" t="s">
        <v>583</v>
      </c>
      <c r="B164" t="s">
        <v>584</v>
      </c>
      <c r="C164">
        <v>1991</v>
      </c>
      <c r="D164" t="s">
        <v>583</v>
      </c>
      <c r="E164">
        <v>112</v>
      </c>
      <c r="F164" t="s">
        <v>585</v>
      </c>
      <c r="G164">
        <v>1991</v>
      </c>
      <c r="H164">
        <v>0</v>
      </c>
      <c r="I164">
        <v>1</v>
      </c>
      <c r="J164">
        <v>112</v>
      </c>
      <c r="K164" t="s">
        <v>58</v>
      </c>
      <c r="L164">
        <v>0</v>
      </c>
      <c r="M164">
        <v>0</v>
      </c>
      <c r="N164">
        <v>0</v>
      </c>
      <c r="O164">
        <v>0</v>
      </c>
      <c r="P164">
        <v>0</v>
      </c>
      <c r="Q164">
        <v>0</v>
      </c>
      <c r="R164">
        <v>0</v>
      </c>
      <c r="S164">
        <v>1</v>
      </c>
      <c r="T164">
        <v>0</v>
      </c>
      <c r="U164" t="e">
        <f>IF(AND(Summary!B$4=Lists!B$2,MostCitedLookup!L164&lt;&gt;0),MostCitedLookup!J164,IF(AND(Summary!B$4=Lists!B$3,MostCitedLookup!M164&lt;&gt;0),MostCitedLookup!J164,IF(AND(Summary!B$4=Lists!B$4,MostCitedLookup!N164&lt;&gt;0),MostCitedLookup!J164,IF(AND(Summary!B$4=Lists!B$5,MostCitedLookup!O164&lt;&gt;0),MostCitedLookup!J164,IF(AND(Summary!B$4=Lists!B$6,MostCitedLookup!P164&lt;&gt;0),MostCitedLookup!J164,IF(AND(Summary!B$4=Lists!B$7,MostCitedLookup!Q164&lt;&gt;0),MostCitedLookup!J164,IF(AND(Summary!B$4=Lists!B$8,MostCitedLookup!R164&lt;&gt;0),MostCitedLookup!J164,IF(AND(Summary!B$4=Lists!B$9,MostCitedLookup!S164&lt;&gt;0),MostCitedLookup!J164,IF(AND(Summary!B$4=Lists!B$10,MostCitedLookup!T164&lt;&gt;0),MostCitedLookup!J164, IF(Summary!B$4="All Publications", MostCitedLookup!J164, NA()))))))))))</f>
        <v>#N/A</v>
      </c>
    </row>
    <row r="165" spans="1:21" x14ac:dyDescent="0.35">
      <c r="A165" t="s">
        <v>586</v>
      </c>
      <c r="B165" t="s">
        <v>587</v>
      </c>
      <c r="C165">
        <v>2001</v>
      </c>
      <c r="D165" t="s">
        <v>586</v>
      </c>
      <c r="E165">
        <v>110</v>
      </c>
      <c r="F165" t="s">
        <v>588</v>
      </c>
      <c r="G165">
        <v>2001</v>
      </c>
      <c r="H165">
        <v>0</v>
      </c>
      <c r="I165">
        <v>1</v>
      </c>
      <c r="J165">
        <v>110</v>
      </c>
      <c r="K165" t="s">
        <v>67</v>
      </c>
      <c r="L165">
        <v>0</v>
      </c>
      <c r="M165">
        <v>0</v>
      </c>
      <c r="N165">
        <v>0</v>
      </c>
      <c r="O165">
        <v>0</v>
      </c>
      <c r="P165">
        <v>1</v>
      </c>
      <c r="Q165">
        <v>0</v>
      </c>
      <c r="R165">
        <v>0</v>
      </c>
      <c r="S165">
        <v>0</v>
      </c>
      <c r="T165">
        <v>0</v>
      </c>
      <c r="U165" t="e">
        <f>IF(AND(Summary!B$4=Lists!B$2,MostCitedLookup!L165&lt;&gt;0),MostCitedLookup!J165,IF(AND(Summary!B$4=Lists!B$3,MostCitedLookup!M165&lt;&gt;0),MostCitedLookup!J165,IF(AND(Summary!B$4=Lists!B$4,MostCitedLookup!N165&lt;&gt;0),MostCitedLookup!J165,IF(AND(Summary!B$4=Lists!B$5,MostCitedLookup!O165&lt;&gt;0),MostCitedLookup!J165,IF(AND(Summary!B$4=Lists!B$6,MostCitedLookup!P165&lt;&gt;0),MostCitedLookup!J165,IF(AND(Summary!B$4=Lists!B$7,MostCitedLookup!Q165&lt;&gt;0),MostCitedLookup!J165,IF(AND(Summary!B$4=Lists!B$8,MostCitedLookup!R165&lt;&gt;0),MostCitedLookup!J165,IF(AND(Summary!B$4=Lists!B$9,MostCitedLookup!S165&lt;&gt;0),MostCitedLookup!J165,IF(AND(Summary!B$4=Lists!B$10,MostCitedLookup!T165&lt;&gt;0),MostCitedLookup!J165, IF(Summary!B$4="All Publications", MostCitedLookup!J165, NA()))))))))))</f>
        <v>#N/A</v>
      </c>
    </row>
    <row r="166" spans="1:21" x14ac:dyDescent="0.35">
      <c r="A166" t="s">
        <v>589</v>
      </c>
      <c r="B166" t="s">
        <v>590</v>
      </c>
      <c r="C166">
        <v>2003</v>
      </c>
      <c r="D166" t="s">
        <v>589</v>
      </c>
      <c r="E166">
        <v>110</v>
      </c>
      <c r="F166" t="s">
        <v>591</v>
      </c>
      <c r="G166">
        <v>2003</v>
      </c>
      <c r="H166">
        <v>0</v>
      </c>
      <c r="I166">
        <v>1</v>
      </c>
      <c r="J166">
        <v>110</v>
      </c>
      <c r="K166" t="s">
        <v>58</v>
      </c>
      <c r="L166">
        <v>0</v>
      </c>
      <c r="M166">
        <v>0</v>
      </c>
      <c r="N166">
        <v>0</v>
      </c>
      <c r="O166">
        <v>0</v>
      </c>
      <c r="P166">
        <v>0</v>
      </c>
      <c r="Q166">
        <v>0</v>
      </c>
      <c r="R166">
        <v>0</v>
      </c>
      <c r="S166">
        <v>1</v>
      </c>
      <c r="T166">
        <v>0</v>
      </c>
      <c r="U166" t="e">
        <f>IF(AND(Summary!B$4=Lists!B$2,MostCitedLookup!L166&lt;&gt;0),MostCitedLookup!J166,IF(AND(Summary!B$4=Lists!B$3,MostCitedLookup!M166&lt;&gt;0),MostCitedLookup!J166,IF(AND(Summary!B$4=Lists!B$4,MostCitedLookup!N166&lt;&gt;0),MostCitedLookup!J166,IF(AND(Summary!B$4=Lists!B$5,MostCitedLookup!O166&lt;&gt;0),MostCitedLookup!J166,IF(AND(Summary!B$4=Lists!B$6,MostCitedLookup!P166&lt;&gt;0),MostCitedLookup!J166,IF(AND(Summary!B$4=Lists!B$7,MostCitedLookup!Q166&lt;&gt;0),MostCitedLookup!J166,IF(AND(Summary!B$4=Lists!B$8,MostCitedLookup!R166&lt;&gt;0),MostCitedLookup!J166,IF(AND(Summary!B$4=Lists!B$9,MostCitedLookup!S166&lt;&gt;0),MostCitedLookup!J166,IF(AND(Summary!B$4=Lists!B$10,MostCitedLookup!T166&lt;&gt;0),MostCitedLookup!J166, IF(Summary!B$4="All Publications", MostCitedLookup!J166, NA()))))))))))</f>
        <v>#N/A</v>
      </c>
    </row>
    <row r="167" spans="1:21" x14ac:dyDescent="0.35">
      <c r="A167" t="s">
        <v>592</v>
      </c>
      <c r="B167" t="s">
        <v>593</v>
      </c>
      <c r="C167">
        <v>2003</v>
      </c>
      <c r="D167" t="s">
        <v>592</v>
      </c>
      <c r="E167">
        <v>110</v>
      </c>
      <c r="F167" t="s">
        <v>594</v>
      </c>
      <c r="G167">
        <v>2003</v>
      </c>
      <c r="H167">
        <v>0</v>
      </c>
      <c r="I167">
        <v>1</v>
      </c>
      <c r="J167">
        <v>110</v>
      </c>
      <c r="K167" t="s">
        <v>53</v>
      </c>
      <c r="L167">
        <v>0</v>
      </c>
      <c r="M167">
        <v>0</v>
      </c>
      <c r="N167">
        <v>0</v>
      </c>
      <c r="O167">
        <v>0</v>
      </c>
      <c r="P167">
        <v>1</v>
      </c>
      <c r="Q167">
        <v>0</v>
      </c>
      <c r="R167">
        <v>0</v>
      </c>
      <c r="S167">
        <v>1</v>
      </c>
      <c r="T167">
        <v>0</v>
      </c>
      <c r="U167" t="e">
        <f>IF(AND(Summary!B$4=Lists!B$2,MostCitedLookup!L167&lt;&gt;0),MostCitedLookup!J167,IF(AND(Summary!B$4=Lists!B$3,MostCitedLookup!M167&lt;&gt;0),MostCitedLookup!J167,IF(AND(Summary!B$4=Lists!B$4,MostCitedLookup!N167&lt;&gt;0),MostCitedLookup!J167,IF(AND(Summary!B$4=Lists!B$5,MostCitedLookup!O167&lt;&gt;0),MostCitedLookup!J167,IF(AND(Summary!B$4=Lists!B$6,MostCitedLookup!P167&lt;&gt;0),MostCitedLookup!J167,IF(AND(Summary!B$4=Lists!B$7,MostCitedLookup!Q167&lt;&gt;0),MostCitedLookup!J167,IF(AND(Summary!B$4=Lists!B$8,MostCitedLookup!R167&lt;&gt;0),MostCitedLookup!J167,IF(AND(Summary!B$4=Lists!B$9,MostCitedLookup!S167&lt;&gt;0),MostCitedLookup!J167,IF(AND(Summary!B$4=Lists!B$10,MostCitedLookup!T167&lt;&gt;0),MostCitedLookup!J167, IF(Summary!B$4="All Publications", MostCitedLookup!J167, NA()))))))))))</f>
        <v>#N/A</v>
      </c>
    </row>
    <row r="168" spans="1:21" x14ac:dyDescent="0.35">
      <c r="A168" t="s">
        <v>595</v>
      </c>
      <c r="B168" t="s">
        <v>596</v>
      </c>
      <c r="C168">
        <v>2011</v>
      </c>
      <c r="D168" t="s">
        <v>597</v>
      </c>
      <c r="E168">
        <v>107</v>
      </c>
      <c r="F168" t="s">
        <v>598</v>
      </c>
      <c r="G168">
        <v>2011</v>
      </c>
      <c r="H168">
        <v>8.3942317000000002E-2</v>
      </c>
      <c r="I168">
        <v>1</v>
      </c>
      <c r="J168">
        <v>107</v>
      </c>
      <c r="K168" t="s">
        <v>58</v>
      </c>
      <c r="L168">
        <v>0</v>
      </c>
      <c r="M168">
        <v>0</v>
      </c>
      <c r="N168">
        <v>0</v>
      </c>
      <c r="O168">
        <v>0</v>
      </c>
      <c r="P168">
        <v>0</v>
      </c>
      <c r="Q168">
        <v>0</v>
      </c>
      <c r="R168">
        <v>0</v>
      </c>
      <c r="S168">
        <v>1</v>
      </c>
      <c r="T168">
        <v>0</v>
      </c>
      <c r="U168" t="e">
        <f>IF(AND(Summary!B$4=Lists!B$2,MostCitedLookup!L168&lt;&gt;0),MostCitedLookup!J168,IF(AND(Summary!B$4=Lists!B$3,MostCitedLookup!M168&lt;&gt;0),MostCitedLookup!J168,IF(AND(Summary!B$4=Lists!B$4,MostCitedLookup!N168&lt;&gt;0),MostCitedLookup!J168,IF(AND(Summary!B$4=Lists!B$5,MostCitedLookup!O168&lt;&gt;0),MostCitedLookup!J168,IF(AND(Summary!B$4=Lists!B$6,MostCitedLookup!P168&lt;&gt;0),MostCitedLookup!J168,IF(AND(Summary!B$4=Lists!B$7,MostCitedLookup!Q168&lt;&gt;0),MostCitedLookup!J168,IF(AND(Summary!B$4=Lists!B$8,MostCitedLookup!R168&lt;&gt;0),MostCitedLookup!J168,IF(AND(Summary!B$4=Lists!B$9,MostCitedLookup!S168&lt;&gt;0),MostCitedLookup!J168,IF(AND(Summary!B$4=Lists!B$10,MostCitedLookup!T168&lt;&gt;0),MostCitedLookup!J168, IF(Summary!B$4="All Publications", MostCitedLookup!J168, NA()))))))))))</f>
        <v>#N/A</v>
      </c>
    </row>
    <row r="169" spans="1:21" x14ac:dyDescent="0.35">
      <c r="A169" t="s">
        <v>599</v>
      </c>
      <c r="B169" t="s">
        <v>600</v>
      </c>
      <c r="C169">
        <v>2003</v>
      </c>
      <c r="D169" t="s">
        <v>601</v>
      </c>
      <c r="E169">
        <v>107</v>
      </c>
      <c r="F169" t="s">
        <v>602</v>
      </c>
      <c r="G169">
        <v>2003</v>
      </c>
      <c r="H169">
        <v>7.4006734000000005E-2</v>
      </c>
      <c r="I169">
        <v>1</v>
      </c>
      <c r="J169">
        <v>107</v>
      </c>
      <c r="K169" t="s">
        <v>67</v>
      </c>
      <c r="L169">
        <v>0</v>
      </c>
      <c r="M169">
        <v>0</v>
      </c>
      <c r="N169">
        <v>0</v>
      </c>
      <c r="O169">
        <v>0</v>
      </c>
      <c r="P169">
        <v>1</v>
      </c>
      <c r="Q169">
        <v>0</v>
      </c>
      <c r="R169">
        <v>0</v>
      </c>
      <c r="S169">
        <v>0</v>
      </c>
      <c r="T169">
        <v>0</v>
      </c>
      <c r="U169" t="e">
        <f>IF(AND(Summary!B$4=Lists!B$2,MostCitedLookup!L169&lt;&gt;0),MostCitedLookup!J169,IF(AND(Summary!B$4=Lists!B$3,MostCitedLookup!M169&lt;&gt;0),MostCitedLookup!J169,IF(AND(Summary!B$4=Lists!B$4,MostCitedLookup!N169&lt;&gt;0),MostCitedLookup!J169,IF(AND(Summary!B$4=Lists!B$5,MostCitedLookup!O169&lt;&gt;0),MostCitedLookup!J169,IF(AND(Summary!B$4=Lists!B$6,MostCitedLookup!P169&lt;&gt;0),MostCitedLookup!J169,IF(AND(Summary!B$4=Lists!B$7,MostCitedLookup!Q169&lt;&gt;0),MostCitedLookup!J169,IF(AND(Summary!B$4=Lists!B$8,MostCitedLookup!R169&lt;&gt;0),MostCitedLookup!J169,IF(AND(Summary!B$4=Lists!B$9,MostCitedLookup!S169&lt;&gt;0),MostCitedLookup!J169,IF(AND(Summary!B$4=Lists!B$10,MostCitedLookup!T169&lt;&gt;0),MostCitedLookup!J169, IF(Summary!B$4="All Publications", MostCitedLookup!J169, NA()))))))))))</f>
        <v>#N/A</v>
      </c>
    </row>
    <row r="170" spans="1:21" x14ac:dyDescent="0.35">
      <c r="A170" t="s">
        <v>603</v>
      </c>
      <c r="B170" t="s">
        <v>604</v>
      </c>
      <c r="C170">
        <v>2004</v>
      </c>
      <c r="D170" t="s">
        <v>603</v>
      </c>
      <c r="E170">
        <v>107</v>
      </c>
      <c r="F170" t="s">
        <v>605</v>
      </c>
      <c r="G170">
        <v>2004</v>
      </c>
      <c r="H170">
        <v>0</v>
      </c>
      <c r="I170">
        <v>1</v>
      </c>
      <c r="J170">
        <v>107</v>
      </c>
      <c r="K170" t="s">
        <v>53</v>
      </c>
      <c r="L170">
        <v>0</v>
      </c>
      <c r="M170">
        <v>0</v>
      </c>
      <c r="N170">
        <v>0</v>
      </c>
      <c r="O170">
        <v>0</v>
      </c>
      <c r="P170">
        <v>1</v>
      </c>
      <c r="Q170">
        <v>0</v>
      </c>
      <c r="R170">
        <v>0</v>
      </c>
      <c r="S170">
        <v>1</v>
      </c>
      <c r="T170">
        <v>0</v>
      </c>
      <c r="U170" t="e">
        <f>IF(AND(Summary!B$4=Lists!B$2,MostCitedLookup!L170&lt;&gt;0),MostCitedLookup!J170,IF(AND(Summary!B$4=Lists!B$3,MostCitedLookup!M170&lt;&gt;0),MostCitedLookup!J170,IF(AND(Summary!B$4=Lists!B$4,MostCitedLookup!N170&lt;&gt;0),MostCitedLookup!J170,IF(AND(Summary!B$4=Lists!B$5,MostCitedLookup!O170&lt;&gt;0),MostCitedLookup!J170,IF(AND(Summary!B$4=Lists!B$6,MostCitedLookup!P170&lt;&gt;0),MostCitedLookup!J170,IF(AND(Summary!B$4=Lists!B$7,MostCitedLookup!Q170&lt;&gt;0),MostCitedLookup!J170,IF(AND(Summary!B$4=Lists!B$8,MostCitedLookup!R170&lt;&gt;0),MostCitedLookup!J170,IF(AND(Summary!B$4=Lists!B$9,MostCitedLookup!S170&lt;&gt;0),MostCitedLookup!J170,IF(AND(Summary!B$4=Lists!B$10,MostCitedLookup!T170&lt;&gt;0),MostCitedLookup!J170, IF(Summary!B$4="All Publications", MostCitedLookup!J170, NA()))))))))))</f>
        <v>#N/A</v>
      </c>
    </row>
    <row r="171" spans="1:21" x14ac:dyDescent="0.35">
      <c r="A171" t="s">
        <v>606</v>
      </c>
      <c r="B171" t="s">
        <v>607</v>
      </c>
      <c r="C171">
        <v>2002</v>
      </c>
      <c r="D171" t="s">
        <v>606</v>
      </c>
      <c r="E171">
        <v>106</v>
      </c>
      <c r="F171" t="s">
        <v>608</v>
      </c>
      <c r="G171">
        <v>2002</v>
      </c>
      <c r="H171">
        <v>0</v>
      </c>
      <c r="I171">
        <v>1</v>
      </c>
      <c r="J171">
        <v>106</v>
      </c>
      <c r="K171" t="s">
        <v>53</v>
      </c>
      <c r="L171">
        <v>0</v>
      </c>
      <c r="M171">
        <v>0</v>
      </c>
      <c r="N171">
        <v>0</v>
      </c>
      <c r="O171">
        <v>0</v>
      </c>
      <c r="P171">
        <v>1</v>
      </c>
      <c r="Q171">
        <v>0</v>
      </c>
      <c r="R171">
        <v>0</v>
      </c>
      <c r="S171">
        <v>1</v>
      </c>
      <c r="T171">
        <v>0</v>
      </c>
      <c r="U171" t="e">
        <f>IF(AND(Summary!B$4=Lists!B$2,MostCitedLookup!L171&lt;&gt;0),MostCitedLookup!J171,IF(AND(Summary!B$4=Lists!B$3,MostCitedLookup!M171&lt;&gt;0),MostCitedLookup!J171,IF(AND(Summary!B$4=Lists!B$4,MostCitedLookup!N171&lt;&gt;0),MostCitedLookup!J171,IF(AND(Summary!B$4=Lists!B$5,MostCitedLookup!O171&lt;&gt;0),MostCitedLookup!J171,IF(AND(Summary!B$4=Lists!B$6,MostCitedLookup!P171&lt;&gt;0),MostCitedLookup!J171,IF(AND(Summary!B$4=Lists!B$7,MostCitedLookup!Q171&lt;&gt;0),MostCitedLookup!J171,IF(AND(Summary!B$4=Lists!B$8,MostCitedLookup!R171&lt;&gt;0),MostCitedLookup!J171,IF(AND(Summary!B$4=Lists!B$9,MostCitedLookup!S171&lt;&gt;0),MostCitedLookup!J171,IF(AND(Summary!B$4=Lists!B$10,MostCitedLookup!T171&lt;&gt;0),MostCitedLookup!J171, IF(Summary!B$4="All Publications", MostCitedLookup!J171, NA()))))))))))</f>
        <v>#N/A</v>
      </c>
    </row>
    <row r="172" spans="1:21" x14ac:dyDescent="0.35">
      <c r="A172" t="s">
        <v>609</v>
      </c>
      <c r="B172" t="s">
        <v>610</v>
      </c>
      <c r="C172">
        <v>1996</v>
      </c>
      <c r="D172" t="s">
        <v>611</v>
      </c>
      <c r="E172">
        <v>105</v>
      </c>
      <c r="F172" t="s">
        <v>612</v>
      </c>
      <c r="G172">
        <v>1996</v>
      </c>
      <c r="H172">
        <v>1.0183065999999999E-2</v>
      </c>
      <c r="I172">
        <v>1</v>
      </c>
      <c r="J172">
        <v>105</v>
      </c>
      <c r="K172" t="s">
        <v>613</v>
      </c>
      <c r="L172">
        <v>0</v>
      </c>
      <c r="M172">
        <v>0</v>
      </c>
      <c r="N172">
        <v>0</v>
      </c>
      <c r="O172">
        <v>0</v>
      </c>
      <c r="P172">
        <v>1</v>
      </c>
      <c r="Q172">
        <v>0</v>
      </c>
      <c r="R172">
        <v>0</v>
      </c>
      <c r="S172">
        <v>0</v>
      </c>
      <c r="T172">
        <v>0</v>
      </c>
      <c r="U172" t="e">
        <f>IF(AND(Summary!B$4=Lists!B$2,MostCitedLookup!L172&lt;&gt;0),MostCitedLookup!J172,IF(AND(Summary!B$4=Lists!B$3,MostCitedLookup!M172&lt;&gt;0),MostCitedLookup!J172,IF(AND(Summary!B$4=Lists!B$4,MostCitedLookup!N172&lt;&gt;0),MostCitedLookup!J172,IF(AND(Summary!B$4=Lists!B$5,MostCitedLookup!O172&lt;&gt;0),MostCitedLookup!J172,IF(AND(Summary!B$4=Lists!B$6,MostCitedLookup!P172&lt;&gt;0),MostCitedLookup!J172,IF(AND(Summary!B$4=Lists!B$7,MostCitedLookup!Q172&lt;&gt;0),MostCitedLookup!J172,IF(AND(Summary!B$4=Lists!B$8,MostCitedLookup!R172&lt;&gt;0),MostCitedLookup!J172,IF(AND(Summary!B$4=Lists!B$9,MostCitedLookup!S172&lt;&gt;0),MostCitedLookup!J172,IF(AND(Summary!B$4=Lists!B$10,MostCitedLookup!T172&lt;&gt;0),MostCitedLookup!J172, IF(Summary!B$4="All Publications", MostCitedLookup!J172, NA()))))))))))</f>
        <v>#N/A</v>
      </c>
    </row>
    <row r="173" spans="1:21" x14ac:dyDescent="0.35">
      <c r="A173" t="s">
        <v>614</v>
      </c>
      <c r="B173" t="s">
        <v>615</v>
      </c>
      <c r="C173">
        <v>2006</v>
      </c>
      <c r="D173" t="s">
        <v>616</v>
      </c>
      <c r="E173">
        <v>104</v>
      </c>
      <c r="F173" t="s">
        <v>617</v>
      </c>
      <c r="G173">
        <v>2006</v>
      </c>
      <c r="H173">
        <v>9.6313791999999995E-2</v>
      </c>
      <c r="I173">
        <v>1</v>
      </c>
      <c r="J173">
        <v>104</v>
      </c>
      <c r="K173" t="s">
        <v>26</v>
      </c>
      <c r="L173">
        <v>0</v>
      </c>
      <c r="M173">
        <v>0</v>
      </c>
      <c r="N173">
        <v>0</v>
      </c>
      <c r="O173">
        <v>1</v>
      </c>
      <c r="P173">
        <v>0</v>
      </c>
      <c r="Q173">
        <v>0</v>
      </c>
      <c r="R173">
        <v>0</v>
      </c>
      <c r="S173">
        <v>0</v>
      </c>
      <c r="T173">
        <v>0</v>
      </c>
      <c r="U173" t="e">
        <f>IF(AND(Summary!B$4=Lists!B$2,MostCitedLookup!L173&lt;&gt;0),MostCitedLookup!J173,IF(AND(Summary!B$4=Lists!B$3,MostCitedLookup!M173&lt;&gt;0),MostCitedLookup!J173,IF(AND(Summary!B$4=Lists!B$4,MostCitedLookup!N173&lt;&gt;0),MostCitedLookup!J173,IF(AND(Summary!B$4=Lists!B$5,MostCitedLookup!O173&lt;&gt;0),MostCitedLookup!J173,IF(AND(Summary!B$4=Lists!B$6,MostCitedLookup!P173&lt;&gt;0),MostCitedLookup!J173,IF(AND(Summary!B$4=Lists!B$7,MostCitedLookup!Q173&lt;&gt;0),MostCitedLookup!J173,IF(AND(Summary!B$4=Lists!B$8,MostCitedLookup!R173&lt;&gt;0),MostCitedLookup!J173,IF(AND(Summary!B$4=Lists!B$9,MostCitedLookup!S173&lt;&gt;0),MostCitedLookup!J173,IF(AND(Summary!B$4=Lists!B$10,MostCitedLookup!T173&lt;&gt;0),MostCitedLookup!J173, IF(Summary!B$4="All Publications", MostCitedLookup!J173, NA()))))))))))</f>
        <v>#N/A</v>
      </c>
    </row>
    <row r="174" spans="1:21" x14ac:dyDescent="0.35">
      <c r="A174" t="s">
        <v>618</v>
      </c>
      <c r="B174" t="s">
        <v>619</v>
      </c>
      <c r="C174">
        <v>1993</v>
      </c>
      <c r="D174" t="s">
        <v>618</v>
      </c>
      <c r="E174">
        <v>104</v>
      </c>
      <c r="F174" t="s">
        <v>620</v>
      </c>
      <c r="G174">
        <v>1993</v>
      </c>
      <c r="H174">
        <v>0</v>
      </c>
      <c r="I174">
        <v>1</v>
      </c>
      <c r="J174">
        <v>104</v>
      </c>
      <c r="K174" t="s">
        <v>58</v>
      </c>
      <c r="L174">
        <v>0</v>
      </c>
      <c r="M174">
        <v>0</v>
      </c>
      <c r="N174">
        <v>0</v>
      </c>
      <c r="O174">
        <v>0</v>
      </c>
      <c r="P174">
        <v>0</v>
      </c>
      <c r="Q174">
        <v>0</v>
      </c>
      <c r="R174">
        <v>0</v>
      </c>
      <c r="S174">
        <v>1</v>
      </c>
      <c r="T174">
        <v>0</v>
      </c>
      <c r="U174" t="e">
        <f>IF(AND(Summary!B$4=Lists!B$2,MostCitedLookup!L174&lt;&gt;0),MostCitedLookup!J174,IF(AND(Summary!B$4=Lists!B$3,MostCitedLookup!M174&lt;&gt;0),MostCitedLookup!J174,IF(AND(Summary!B$4=Lists!B$4,MostCitedLookup!N174&lt;&gt;0),MostCitedLookup!J174,IF(AND(Summary!B$4=Lists!B$5,MostCitedLookup!O174&lt;&gt;0),MostCitedLookup!J174,IF(AND(Summary!B$4=Lists!B$6,MostCitedLookup!P174&lt;&gt;0),MostCitedLookup!J174,IF(AND(Summary!B$4=Lists!B$7,MostCitedLookup!Q174&lt;&gt;0),MostCitedLookup!J174,IF(AND(Summary!B$4=Lists!B$8,MostCitedLookup!R174&lt;&gt;0),MostCitedLookup!J174,IF(AND(Summary!B$4=Lists!B$9,MostCitedLookup!S174&lt;&gt;0),MostCitedLookup!J174,IF(AND(Summary!B$4=Lists!B$10,MostCitedLookup!T174&lt;&gt;0),MostCitedLookup!J174, IF(Summary!B$4="All Publications", MostCitedLookup!J174, NA()))))))))))</f>
        <v>#N/A</v>
      </c>
    </row>
    <row r="175" spans="1:21" x14ac:dyDescent="0.35">
      <c r="A175" t="s">
        <v>621</v>
      </c>
      <c r="B175" t="s">
        <v>622</v>
      </c>
      <c r="C175">
        <v>2000</v>
      </c>
      <c r="D175" t="s">
        <v>623</v>
      </c>
      <c r="E175">
        <v>103</v>
      </c>
      <c r="F175" t="s">
        <v>624</v>
      </c>
      <c r="G175">
        <v>2000</v>
      </c>
      <c r="H175">
        <v>0.112354179</v>
      </c>
      <c r="I175">
        <v>1</v>
      </c>
      <c r="J175">
        <v>103</v>
      </c>
      <c r="K175" t="s">
        <v>58</v>
      </c>
      <c r="L175">
        <v>0</v>
      </c>
      <c r="M175">
        <v>0</v>
      </c>
      <c r="N175">
        <v>0</v>
      </c>
      <c r="O175">
        <v>0</v>
      </c>
      <c r="P175">
        <v>0</v>
      </c>
      <c r="Q175">
        <v>0</v>
      </c>
      <c r="R175">
        <v>0</v>
      </c>
      <c r="S175">
        <v>1</v>
      </c>
      <c r="T175">
        <v>0</v>
      </c>
      <c r="U175" t="e">
        <f>IF(AND(Summary!B$4=Lists!B$2,MostCitedLookup!L175&lt;&gt;0),MostCitedLookup!J175,IF(AND(Summary!B$4=Lists!B$3,MostCitedLookup!M175&lt;&gt;0),MostCitedLookup!J175,IF(AND(Summary!B$4=Lists!B$4,MostCitedLookup!N175&lt;&gt;0),MostCitedLookup!J175,IF(AND(Summary!B$4=Lists!B$5,MostCitedLookup!O175&lt;&gt;0),MostCitedLookup!J175,IF(AND(Summary!B$4=Lists!B$6,MostCitedLookup!P175&lt;&gt;0),MostCitedLookup!J175,IF(AND(Summary!B$4=Lists!B$7,MostCitedLookup!Q175&lt;&gt;0),MostCitedLookup!J175,IF(AND(Summary!B$4=Lists!B$8,MostCitedLookup!R175&lt;&gt;0),MostCitedLookup!J175,IF(AND(Summary!B$4=Lists!B$9,MostCitedLookup!S175&lt;&gt;0),MostCitedLookup!J175,IF(AND(Summary!B$4=Lists!B$10,MostCitedLookup!T175&lt;&gt;0),MostCitedLookup!J175, IF(Summary!B$4="All Publications", MostCitedLookup!J175, NA()))))))))))</f>
        <v>#N/A</v>
      </c>
    </row>
    <row r="176" spans="1:21" x14ac:dyDescent="0.35">
      <c r="A176" t="s">
        <v>625</v>
      </c>
      <c r="B176" t="s">
        <v>626</v>
      </c>
      <c r="C176">
        <v>1997</v>
      </c>
      <c r="D176" t="s">
        <v>627</v>
      </c>
      <c r="E176">
        <v>103</v>
      </c>
      <c r="F176" t="s">
        <v>628</v>
      </c>
      <c r="G176">
        <v>1997</v>
      </c>
      <c r="H176">
        <v>3.8796296000000001E-2</v>
      </c>
      <c r="I176">
        <v>1</v>
      </c>
      <c r="J176">
        <v>103</v>
      </c>
      <c r="K176" t="s">
        <v>613</v>
      </c>
      <c r="L176">
        <v>0</v>
      </c>
      <c r="M176">
        <v>0</v>
      </c>
      <c r="N176">
        <v>0</v>
      </c>
      <c r="O176">
        <v>0</v>
      </c>
      <c r="P176">
        <v>1</v>
      </c>
      <c r="Q176">
        <v>0</v>
      </c>
      <c r="R176">
        <v>0</v>
      </c>
      <c r="S176">
        <v>0</v>
      </c>
      <c r="T176">
        <v>0</v>
      </c>
      <c r="U176" t="e">
        <f>IF(AND(Summary!B$4=Lists!B$2,MostCitedLookup!L176&lt;&gt;0),MostCitedLookup!J176,IF(AND(Summary!B$4=Lists!B$3,MostCitedLookup!M176&lt;&gt;0),MostCitedLookup!J176,IF(AND(Summary!B$4=Lists!B$4,MostCitedLookup!N176&lt;&gt;0),MostCitedLookup!J176,IF(AND(Summary!B$4=Lists!B$5,MostCitedLookup!O176&lt;&gt;0),MostCitedLookup!J176,IF(AND(Summary!B$4=Lists!B$6,MostCitedLookup!P176&lt;&gt;0),MostCitedLookup!J176,IF(AND(Summary!B$4=Lists!B$7,MostCitedLookup!Q176&lt;&gt;0),MostCitedLookup!J176,IF(AND(Summary!B$4=Lists!B$8,MostCitedLookup!R176&lt;&gt;0),MostCitedLookup!J176,IF(AND(Summary!B$4=Lists!B$9,MostCitedLookup!S176&lt;&gt;0),MostCitedLookup!J176,IF(AND(Summary!B$4=Lists!B$10,MostCitedLookup!T176&lt;&gt;0),MostCitedLookup!J176, IF(Summary!B$4="All Publications", MostCitedLookup!J176, NA()))))))))))</f>
        <v>#N/A</v>
      </c>
    </row>
    <row r="177" spans="1:21" x14ac:dyDescent="0.35">
      <c r="A177" t="s">
        <v>629</v>
      </c>
      <c r="B177" t="s">
        <v>630</v>
      </c>
      <c r="C177">
        <v>1999</v>
      </c>
      <c r="D177" t="s">
        <v>631</v>
      </c>
      <c r="E177">
        <v>103</v>
      </c>
      <c r="F177" t="s">
        <v>632</v>
      </c>
      <c r="G177">
        <v>1999</v>
      </c>
      <c r="H177">
        <v>8.3333330000000001E-3</v>
      </c>
      <c r="I177">
        <v>1</v>
      </c>
      <c r="J177">
        <v>103</v>
      </c>
      <c r="K177" t="s">
        <v>78</v>
      </c>
      <c r="L177">
        <v>0</v>
      </c>
      <c r="M177">
        <v>0</v>
      </c>
      <c r="N177">
        <v>1</v>
      </c>
      <c r="O177">
        <v>0</v>
      </c>
      <c r="P177">
        <v>0</v>
      </c>
      <c r="Q177">
        <v>0</v>
      </c>
      <c r="R177">
        <v>0</v>
      </c>
      <c r="S177">
        <v>1</v>
      </c>
      <c r="T177">
        <v>0</v>
      </c>
      <c r="U177">
        <f>IF(AND(Summary!B$4=Lists!B$2,MostCitedLookup!L177&lt;&gt;0),MostCitedLookup!J177,IF(AND(Summary!B$4=Lists!B$3,MostCitedLookup!M177&lt;&gt;0),MostCitedLookup!J177,IF(AND(Summary!B$4=Lists!B$4,MostCitedLookup!N177&lt;&gt;0),MostCitedLookup!J177,IF(AND(Summary!B$4=Lists!B$5,MostCitedLookup!O177&lt;&gt;0),MostCitedLookup!J177,IF(AND(Summary!B$4=Lists!B$6,MostCitedLookup!P177&lt;&gt;0),MostCitedLookup!J177,IF(AND(Summary!B$4=Lists!B$7,MostCitedLookup!Q177&lt;&gt;0),MostCitedLookup!J177,IF(AND(Summary!B$4=Lists!B$8,MostCitedLookup!R177&lt;&gt;0),MostCitedLookup!J177,IF(AND(Summary!B$4=Lists!B$9,MostCitedLookup!S177&lt;&gt;0),MostCitedLookup!J177,IF(AND(Summary!B$4=Lists!B$10,MostCitedLookup!T177&lt;&gt;0),MostCitedLookup!J177, IF(Summary!B$4="All Publications", MostCitedLookup!J177, NA()))))))))))</f>
        <v>103</v>
      </c>
    </row>
    <row r="178" spans="1:21" x14ac:dyDescent="0.35">
      <c r="A178" t="s">
        <v>633</v>
      </c>
      <c r="B178" t="s">
        <v>634</v>
      </c>
      <c r="C178">
        <v>2002</v>
      </c>
      <c r="D178" t="s">
        <v>633</v>
      </c>
      <c r="E178">
        <v>103</v>
      </c>
      <c r="F178" t="s">
        <v>635</v>
      </c>
      <c r="G178">
        <v>2002</v>
      </c>
      <c r="H178">
        <v>0</v>
      </c>
      <c r="I178">
        <v>1</v>
      </c>
      <c r="J178">
        <v>103</v>
      </c>
      <c r="K178" t="s">
        <v>67</v>
      </c>
      <c r="L178">
        <v>0</v>
      </c>
      <c r="M178">
        <v>0</v>
      </c>
      <c r="N178">
        <v>0</v>
      </c>
      <c r="O178">
        <v>0</v>
      </c>
      <c r="P178">
        <v>1</v>
      </c>
      <c r="Q178">
        <v>0</v>
      </c>
      <c r="R178">
        <v>0</v>
      </c>
      <c r="S178">
        <v>0</v>
      </c>
      <c r="T178">
        <v>0</v>
      </c>
      <c r="U178" t="e">
        <f>IF(AND(Summary!B$4=Lists!B$2,MostCitedLookup!L178&lt;&gt;0),MostCitedLookup!J178,IF(AND(Summary!B$4=Lists!B$3,MostCitedLookup!M178&lt;&gt;0),MostCitedLookup!J178,IF(AND(Summary!B$4=Lists!B$4,MostCitedLookup!N178&lt;&gt;0),MostCitedLookup!J178,IF(AND(Summary!B$4=Lists!B$5,MostCitedLookup!O178&lt;&gt;0),MostCitedLookup!J178,IF(AND(Summary!B$4=Lists!B$6,MostCitedLookup!P178&lt;&gt;0),MostCitedLookup!J178,IF(AND(Summary!B$4=Lists!B$7,MostCitedLookup!Q178&lt;&gt;0),MostCitedLookup!J178,IF(AND(Summary!B$4=Lists!B$8,MostCitedLookup!R178&lt;&gt;0),MostCitedLookup!J178,IF(AND(Summary!B$4=Lists!B$9,MostCitedLookup!S178&lt;&gt;0),MostCitedLookup!J178,IF(AND(Summary!B$4=Lists!B$10,MostCitedLookup!T178&lt;&gt;0),MostCitedLookup!J178, IF(Summary!B$4="All Publications", MostCitedLookup!J178, NA()))))))))))</f>
        <v>#N/A</v>
      </c>
    </row>
    <row r="179" spans="1:21" x14ac:dyDescent="0.35">
      <c r="A179" t="s">
        <v>636</v>
      </c>
      <c r="B179" t="s">
        <v>637</v>
      </c>
      <c r="C179">
        <v>2000</v>
      </c>
      <c r="D179" t="s">
        <v>636</v>
      </c>
      <c r="E179">
        <v>103</v>
      </c>
      <c r="F179" t="s">
        <v>638</v>
      </c>
      <c r="G179">
        <v>2000</v>
      </c>
      <c r="H179">
        <v>0</v>
      </c>
      <c r="I179">
        <v>1</v>
      </c>
      <c r="J179">
        <v>103</v>
      </c>
      <c r="K179" t="s">
        <v>67</v>
      </c>
      <c r="L179">
        <v>0</v>
      </c>
      <c r="M179">
        <v>0</v>
      </c>
      <c r="N179">
        <v>0</v>
      </c>
      <c r="O179">
        <v>0</v>
      </c>
      <c r="P179">
        <v>1</v>
      </c>
      <c r="Q179">
        <v>0</v>
      </c>
      <c r="R179">
        <v>0</v>
      </c>
      <c r="S179">
        <v>0</v>
      </c>
      <c r="T179">
        <v>0</v>
      </c>
      <c r="U179" t="e">
        <f>IF(AND(Summary!B$4=Lists!B$2,MostCitedLookup!L179&lt;&gt;0),MostCitedLookup!J179,IF(AND(Summary!B$4=Lists!B$3,MostCitedLookup!M179&lt;&gt;0),MostCitedLookup!J179,IF(AND(Summary!B$4=Lists!B$4,MostCitedLookup!N179&lt;&gt;0),MostCitedLookup!J179,IF(AND(Summary!B$4=Lists!B$5,MostCitedLookup!O179&lt;&gt;0),MostCitedLookup!J179,IF(AND(Summary!B$4=Lists!B$6,MostCitedLookup!P179&lt;&gt;0),MostCitedLookup!J179,IF(AND(Summary!B$4=Lists!B$7,MostCitedLookup!Q179&lt;&gt;0),MostCitedLookup!J179,IF(AND(Summary!B$4=Lists!B$8,MostCitedLookup!R179&lt;&gt;0),MostCitedLookup!J179,IF(AND(Summary!B$4=Lists!B$9,MostCitedLookup!S179&lt;&gt;0),MostCitedLookup!J179,IF(AND(Summary!B$4=Lists!B$10,MostCitedLookup!T179&lt;&gt;0),MostCitedLookup!J179, IF(Summary!B$4="All Publications", MostCitedLookup!J179, NA()))))))))))</f>
        <v>#N/A</v>
      </c>
    </row>
    <row r="180" spans="1:21" x14ac:dyDescent="0.35">
      <c r="A180" t="s">
        <v>639</v>
      </c>
      <c r="B180" t="s">
        <v>640</v>
      </c>
      <c r="C180">
        <v>2012</v>
      </c>
      <c r="D180" t="s">
        <v>639</v>
      </c>
      <c r="E180">
        <v>103</v>
      </c>
      <c r="F180" t="s">
        <v>641</v>
      </c>
      <c r="G180">
        <v>2012</v>
      </c>
      <c r="H180">
        <v>0</v>
      </c>
      <c r="I180">
        <v>1</v>
      </c>
      <c r="J180">
        <v>103</v>
      </c>
      <c r="K180" t="s">
        <v>58</v>
      </c>
      <c r="L180">
        <v>0</v>
      </c>
      <c r="M180">
        <v>0</v>
      </c>
      <c r="N180">
        <v>0</v>
      </c>
      <c r="O180">
        <v>0</v>
      </c>
      <c r="P180">
        <v>0</v>
      </c>
      <c r="Q180">
        <v>0</v>
      </c>
      <c r="R180">
        <v>0</v>
      </c>
      <c r="S180">
        <v>1</v>
      </c>
      <c r="T180">
        <v>0</v>
      </c>
      <c r="U180" t="e">
        <f>IF(AND(Summary!B$4=Lists!B$2,MostCitedLookup!L180&lt;&gt;0),MostCitedLookup!J180,IF(AND(Summary!B$4=Lists!B$3,MostCitedLookup!M180&lt;&gt;0),MostCitedLookup!J180,IF(AND(Summary!B$4=Lists!B$4,MostCitedLookup!N180&lt;&gt;0),MostCitedLookup!J180,IF(AND(Summary!B$4=Lists!B$5,MostCitedLookup!O180&lt;&gt;0),MostCitedLookup!J180,IF(AND(Summary!B$4=Lists!B$6,MostCitedLookup!P180&lt;&gt;0),MostCitedLookup!J180,IF(AND(Summary!B$4=Lists!B$7,MostCitedLookup!Q180&lt;&gt;0),MostCitedLookup!J180,IF(AND(Summary!B$4=Lists!B$8,MostCitedLookup!R180&lt;&gt;0),MostCitedLookup!J180,IF(AND(Summary!B$4=Lists!B$9,MostCitedLookup!S180&lt;&gt;0),MostCitedLookup!J180,IF(AND(Summary!B$4=Lists!B$10,MostCitedLookup!T180&lt;&gt;0),MostCitedLookup!J180, IF(Summary!B$4="All Publications", MostCitedLookup!J180, NA()))))))))))</f>
        <v>#N/A</v>
      </c>
    </row>
    <row r="181" spans="1:21" x14ac:dyDescent="0.35">
      <c r="A181" t="s">
        <v>642</v>
      </c>
      <c r="B181" t="s">
        <v>643</v>
      </c>
      <c r="C181">
        <v>2010</v>
      </c>
      <c r="D181" t="s">
        <v>644</v>
      </c>
      <c r="E181">
        <v>101</v>
      </c>
      <c r="F181" t="s">
        <v>645</v>
      </c>
      <c r="G181">
        <v>2010</v>
      </c>
      <c r="H181">
        <v>0.13627978099999999</v>
      </c>
      <c r="I181">
        <v>1</v>
      </c>
      <c r="J181">
        <v>101</v>
      </c>
      <c r="K181" t="s">
        <v>646</v>
      </c>
      <c r="L181">
        <v>1</v>
      </c>
      <c r="M181">
        <v>1</v>
      </c>
      <c r="N181">
        <v>0</v>
      </c>
      <c r="O181">
        <v>0</v>
      </c>
      <c r="P181">
        <v>0</v>
      </c>
      <c r="Q181">
        <v>0</v>
      </c>
      <c r="R181">
        <v>0</v>
      </c>
      <c r="S181">
        <v>0</v>
      </c>
      <c r="T181">
        <v>0</v>
      </c>
      <c r="U181" t="e">
        <f>IF(AND(Summary!B$4=Lists!B$2,MostCitedLookup!L181&lt;&gt;0),MostCitedLookup!J181,IF(AND(Summary!B$4=Lists!B$3,MostCitedLookup!M181&lt;&gt;0),MostCitedLookup!J181,IF(AND(Summary!B$4=Lists!B$4,MostCitedLookup!N181&lt;&gt;0),MostCitedLookup!J181,IF(AND(Summary!B$4=Lists!B$5,MostCitedLookup!O181&lt;&gt;0),MostCitedLookup!J181,IF(AND(Summary!B$4=Lists!B$6,MostCitedLookup!P181&lt;&gt;0),MostCitedLookup!J181,IF(AND(Summary!B$4=Lists!B$7,MostCitedLookup!Q181&lt;&gt;0),MostCitedLookup!J181,IF(AND(Summary!B$4=Lists!B$8,MostCitedLookup!R181&lt;&gt;0),MostCitedLookup!J181,IF(AND(Summary!B$4=Lists!B$9,MostCitedLookup!S181&lt;&gt;0),MostCitedLookup!J181,IF(AND(Summary!B$4=Lists!B$10,MostCitedLookup!T181&lt;&gt;0),MostCitedLookup!J181, IF(Summary!B$4="All Publications", MostCitedLookup!J181, NA()))))))))))</f>
        <v>#N/A</v>
      </c>
    </row>
    <row r="182" spans="1:21" x14ac:dyDescent="0.35">
      <c r="A182" t="s">
        <v>647</v>
      </c>
      <c r="B182" t="s">
        <v>648</v>
      </c>
      <c r="C182">
        <v>2000</v>
      </c>
      <c r="D182" t="s">
        <v>649</v>
      </c>
      <c r="E182">
        <v>101</v>
      </c>
      <c r="F182" t="s">
        <v>650</v>
      </c>
      <c r="G182">
        <v>2000</v>
      </c>
      <c r="H182">
        <v>4.9086257000000001E-2</v>
      </c>
      <c r="I182">
        <v>1</v>
      </c>
      <c r="J182">
        <v>101</v>
      </c>
      <c r="K182" t="s">
        <v>58</v>
      </c>
      <c r="L182">
        <v>0</v>
      </c>
      <c r="M182">
        <v>0</v>
      </c>
      <c r="N182">
        <v>0</v>
      </c>
      <c r="O182">
        <v>0</v>
      </c>
      <c r="P182">
        <v>0</v>
      </c>
      <c r="Q182">
        <v>0</v>
      </c>
      <c r="R182">
        <v>0</v>
      </c>
      <c r="S182">
        <v>1</v>
      </c>
      <c r="T182">
        <v>0</v>
      </c>
      <c r="U182" t="e">
        <f>IF(AND(Summary!B$4=Lists!B$2,MostCitedLookup!L182&lt;&gt;0),MostCitedLookup!J182,IF(AND(Summary!B$4=Lists!B$3,MostCitedLookup!M182&lt;&gt;0),MostCitedLookup!J182,IF(AND(Summary!B$4=Lists!B$4,MostCitedLookup!N182&lt;&gt;0),MostCitedLookup!J182,IF(AND(Summary!B$4=Lists!B$5,MostCitedLookup!O182&lt;&gt;0),MostCitedLookup!J182,IF(AND(Summary!B$4=Lists!B$6,MostCitedLookup!P182&lt;&gt;0),MostCitedLookup!J182,IF(AND(Summary!B$4=Lists!B$7,MostCitedLookup!Q182&lt;&gt;0),MostCitedLookup!J182,IF(AND(Summary!B$4=Lists!B$8,MostCitedLookup!R182&lt;&gt;0),MostCitedLookup!J182,IF(AND(Summary!B$4=Lists!B$9,MostCitedLookup!S182&lt;&gt;0),MostCitedLookup!J182,IF(AND(Summary!B$4=Lists!B$10,MostCitedLookup!T182&lt;&gt;0),MostCitedLookup!J182, IF(Summary!B$4="All Publications", MostCitedLookup!J182, NA()))))))))))</f>
        <v>#N/A</v>
      </c>
    </row>
    <row r="183" spans="1:21" x14ac:dyDescent="0.35">
      <c r="A183" t="s">
        <v>651</v>
      </c>
      <c r="B183" t="s">
        <v>652</v>
      </c>
      <c r="C183">
        <v>2005</v>
      </c>
      <c r="D183" t="s">
        <v>653</v>
      </c>
      <c r="E183">
        <v>101</v>
      </c>
      <c r="F183" t="s">
        <v>654</v>
      </c>
      <c r="G183">
        <v>2005</v>
      </c>
      <c r="H183">
        <v>7.7519379999999999E-3</v>
      </c>
      <c r="I183">
        <v>1</v>
      </c>
      <c r="J183">
        <v>101</v>
      </c>
      <c r="K183" t="s">
        <v>58</v>
      </c>
      <c r="L183">
        <v>0</v>
      </c>
      <c r="M183">
        <v>0</v>
      </c>
      <c r="N183">
        <v>0</v>
      </c>
      <c r="O183">
        <v>0</v>
      </c>
      <c r="P183">
        <v>0</v>
      </c>
      <c r="Q183">
        <v>0</v>
      </c>
      <c r="R183">
        <v>0</v>
      </c>
      <c r="S183">
        <v>1</v>
      </c>
      <c r="T183">
        <v>0</v>
      </c>
      <c r="U183" t="e">
        <f>IF(AND(Summary!B$4=Lists!B$2,MostCitedLookup!L183&lt;&gt;0),MostCitedLookup!J183,IF(AND(Summary!B$4=Lists!B$3,MostCitedLookup!M183&lt;&gt;0),MostCitedLookup!J183,IF(AND(Summary!B$4=Lists!B$4,MostCitedLookup!N183&lt;&gt;0),MostCitedLookup!J183,IF(AND(Summary!B$4=Lists!B$5,MostCitedLookup!O183&lt;&gt;0),MostCitedLookup!J183,IF(AND(Summary!B$4=Lists!B$6,MostCitedLookup!P183&lt;&gt;0),MostCitedLookup!J183,IF(AND(Summary!B$4=Lists!B$7,MostCitedLookup!Q183&lt;&gt;0),MostCitedLookup!J183,IF(AND(Summary!B$4=Lists!B$8,MostCitedLookup!R183&lt;&gt;0),MostCitedLookup!J183,IF(AND(Summary!B$4=Lists!B$9,MostCitedLookup!S183&lt;&gt;0),MostCitedLookup!J183,IF(AND(Summary!B$4=Lists!B$10,MostCitedLookup!T183&lt;&gt;0),MostCitedLookup!J183, IF(Summary!B$4="All Publications", MostCitedLookup!J183, NA()))))))))))</f>
        <v>#N/A</v>
      </c>
    </row>
    <row r="184" spans="1:21" x14ac:dyDescent="0.35">
      <c r="A184" t="s">
        <v>655</v>
      </c>
      <c r="B184" t="s">
        <v>656</v>
      </c>
      <c r="C184">
        <v>2010</v>
      </c>
      <c r="D184" t="s">
        <v>657</v>
      </c>
      <c r="E184">
        <v>100</v>
      </c>
      <c r="F184" t="s">
        <v>658</v>
      </c>
      <c r="G184">
        <v>2010</v>
      </c>
      <c r="H184">
        <v>0.17009025799999999</v>
      </c>
      <c r="I184">
        <v>1</v>
      </c>
      <c r="J184">
        <v>100</v>
      </c>
      <c r="K184" t="s">
        <v>58</v>
      </c>
      <c r="L184">
        <v>0</v>
      </c>
      <c r="M184">
        <v>0</v>
      </c>
      <c r="N184">
        <v>0</v>
      </c>
      <c r="O184">
        <v>0</v>
      </c>
      <c r="P184">
        <v>0</v>
      </c>
      <c r="Q184">
        <v>0</v>
      </c>
      <c r="R184">
        <v>0</v>
      </c>
      <c r="S184">
        <v>1</v>
      </c>
      <c r="T184">
        <v>0</v>
      </c>
      <c r="U184" t="e">
        <f>IF(AND(Summary!B$4=Lists!B$2,MostCitedLookup!L184&lt;&gt;0),MostCitedLookup!J184,IF(AND(Summary!B$4=Lists!B$3,MostCitedLookup!M184&lt;&gt;0),MostCitedLookup!J184,IF(AND(Summary!B$4=Lists!B$4,MostCitedLookup!N184&lt;&gt;0),MostCitedLookup!J184,IF(AND(Summary!B$4=Lists!B$5,MostCitedLookup!O184&lt;&gt;0),MostCitedLookup!J184,IF(AND(Summary!B$4=Lists!B$6,MostCitedLookup!P184&lt;&gt;0),MostCitedLookup!J184,IF(AND(Summary!B$4=Lists!B$7,MostCitedLookup!Q184&lt;&gt;0),MostCitedLookup!J184,IF(AND(Summary!B$4=Lists!B$8,MostCitedLookup!R184&lt;&gt;0),MostCitedLookup!J184,IF(AND(Summary!B$4=Lists!B$9,MostCitedLookup!S184&lt;&gt;0),MostCitedLookup!J184,IF(AND(Summary!B$4=Lists!B$10,MostCitedLookup!T184&lt;&gt;0),MostCitedLookup!J184, IF(Summary!B$4="All Publications", MostCitedLookup!J184, NA()))))))))))</f>
        <v>#N/A</v>
      </c>
    </row>
    <row r="185" spans="1:21" x14ac:dyDescent="0.35">
      <c r="A185" t="s">
        <v>659</v>
      </c>
      <c r="B185" t="s">
        <v>660</v>
      </c>
      <c r="C185">
        <v>2012</v>
      </c>
      <c r="D185" t="s">
        <v>661</v>
      </c>
      <c r="E185">
        <v>100</v>
      </c>
      <c r="F185" t="s">
        <v>662</v>
      </c>
      <c r="G185">
        <v>2012</v>
      </c>
      <c r="H185">
        <v>8.1666666999999998E-2</v>
      </c>
      <c r="I185">
        <v>1</v>
      </c>
      <c r="J185">
        <v>100</v>
      </c>
      <c r="K185" t="s">
        <v>67</v>
      </c>
      <c r="L185">
        <v>0</v>
      </c>
      <c r="M185">
        <v>0</v>
      </c>
      <c r="N185">
        <v>0</v>
      </c>
      <c r="O185">
        <v>0</v>
      </c>
      <c r="P185">
        <v>1</v>
      </c>
      <c r="Q185">
        <v>0</v>
      </c>
      <c r="R185">
        <v>0</v>
      </c>
      <c r="S185">
        <v>0</v>
      </c>
      <c r="T185">
        <v>0</v>
      </c>
      <c r="U185" t="e">
        <f>IF(AND(Summary!B$4=Lists!B$2,MostCitedLookup!L185&lt;&gt;0),MostCitedLookup!J185,IF(AND(Summary!B$4=Lists!B$3,MostCitedLookup!M185&lt;&gt;0),MostCitedLookup!J185,IF(AND(Summary!B$4=Lists!B$4,MostCitedLookup!N185&lt;&gt;0),MostCitedLookup!J185,IF(AND(Summary!B$4=Lists!B$5,MostCitedLookup!O185&lt;&gt;0),MostCitedLookup!J185,IF(AND(Summary!B$4=Lists!B$6,MostCitedLookup!P185&lt;&gt;0),MostCitedLookup!J185,IF(AND(Summary!B$4=Lists!B$7,MostCitedLookup!Q185&lt;&gt;0),MostCitedLookup!J185,IF(AND(Summary!B$4=Lists!B$8,MostCitedLookup!R185&lt;&gt;0),MostCitedLookup!J185,IF(AND(Summary!B$4=Lists!B$9,MostCitedLookup!S185&lt;&gt;0),MostCitedLookup!J185,IF(AND(Summary!B$4=Lists!B$10,MostCitedLookup!T185&lt;&gt;0),MostCitedLookup!J185, IF(Summary!B$4="All Publications", MostCitedLookup!J185, NA()))))))))))</f>
        <v>#N/A</v>
      </c>
    </row>
    <row r="186" spans="1:21" x14ac:dyDescent="0.35">
      <c r="A186" t="s">
        <v>663</v>
      </c>
      <c r="B186" t="s">
        <v>664</v>
      </c>
      <c r="C186">
        <v>2007</v>
      </c>
      <c r="D186" t="s">
        <v>665</v>
      </c>
      <c r="E186">
        <v>100</v>
      </c>
      <c r="F186" t="s">
        <v>666</v>
      </c>
      <c r="G186">
        <v>2007</v>
      </c>
      <c r="H186">
        <v>6.8728519999999996E-3</v>
      </c>
      <c r="I186">
        <v>1</v>
      </c>
      <c r="J186">
        <v>100</v>
      </c>
      <c r="K186" t="s">
        <v>58</v>
      </c>
      <c r="L186">
        <v>0</v>
      </c>
      <c r="M186">
        <v>0</v>
      </c>
      <c r="N186">
        <v>0</v>
      </c>
      <c r="O186">
        <v>0</v>
      </c>
      <c r="P186">
        <v>0</v>
      </c>
      <c r="Q186">
        <v>0</v>
      </c>
      <c r="R186">
        <v>0</v>
      </c>
      <c r="S186">
        <v>1</v>
      </c>
      <c r="T186">
        <v>0</v>
      </c>
      <c r="U186" t="e">
        <f>IF(AND(Summary!B$4=Lists!B$2,MostCitedLookup!L186&lt;&gt;0),MostCitedLookup!J186,IF(AND(Summary!B$4=Lists!B$3,MostCitedLookup!M186&lt;&gt;0),MostCitedLookup!J186,IF(AND(Summary!B$4=Lists!B$4,MostCitedLookup!N186&lt;&gt;0),MostCitedLookup!J186,IF(AND(Summary!B$4=Lists!B$5,MostCitedLookup!O186&lt;&gt;0),MostCitedLookup!J186,IF(AND(Summary!B$4=Lists!B$6,MostCitedLookup!P186&lt;&gt;0),MostCitedLookup!J186,IF(AND(Summary!B$4=Lists!B$7,MostCitedLookup!Q186&lt;&gt;0),MostCitedLookup!J186,IF(AND(Summary!B$4=Lists!B$8,MostCitedLookup!R186&lt;&gt;0),MostCitedLookup!J186,IF(AND(Summary!B$4=Lists!B$9,MostCitedLookup!S186&lt;&gt;0),MostCitedLookup!J186,IF(AND(Summary!B$4=Lists!B$10,MostCitedLookup!T186&lt;&gt;0),MostCitedLookup!J186, IF(Summary!B$4="All Publications", MostCitedLookup!J186, NA()))))))))))</f>
        <v>#N/A</v>
      </c>
    </row>
    <row r="187" spans="1:21" x14ac:dyDescent="0.35">
      <c r="A187" t="s">
        <v>667</v>
      </c>
      <c r="B187" t="s">
        <v>668</v>
      </c>
      <c r="C187">
        <v>1999</v>
      </c>
      <c r="D187" t="s">
        <v>667</v>
      </c>
      <c r="E187">
        <v>98</v>
      </c>
      <c r="F187" t="s">
        <v>669</v>
      </c>
      <c r="G187">
        <v>1999</v>
      </c>
      <c r="H187">
        <v>0</v>
      </c>
      <c r="I187">
        <v>1</v>
      </c>
      <c r="J187">
        <v>98</v>
      </c>
      <c r="K187" t="s">
        <v>58</v>
      </c>
      <c r="L187">
        <v>0</v>
      </c>
      <c r="M187">
        <v>0</v>
      </c>
      <c r="N187">
        <v>0</v>
      </c>
      <c r="O187">
        <v>0</v>
      </c>
      <c r="P187">
        <v>0</v>
      </c>
      <c r="Q187">
        <v>0</v>
      </c>
      <c r="R187">
        <v>0</v>
      </c>
      <c r="S187">
        <v>1</v>
      </c>
      <c r="T187">
        <v>0</v>
      </c>
      <c r="U187" t="e">
        <f>IF(AND(Summary!B$4=Lists!B$2,MostCitedLookup!L187&lt;&gt;0),MostCitedLookup!J187,IF(AND(Summary!B$4=Lists!B$3,MostCitedLookup!M187&lt;&gt;0),MostCitedLookup!J187,IF(AND(Summary!B$4=Lists!B$4,MostCitedLookup!N187&lt;&gt;0),MostCitedLookup!J187,IF(AND(Summary!B$4=Lists!B$5,MostCitedLookup!O187&lt;&gt;0),MostCitedLookup!J187,IF(AND(Summary!B$4=Lists!B$6,MostCitedLookup!P187&lt;&gt;0),MostCitedLookup!J187,IF(AND(Summary!B$4=Lists!B$7,MostCitedLookup!Q187&lt;&gt;0),MostCitedLookup!J187,IF(AND(Summary!B$4=Lists!B$8,MostCitedLookup!R187&lt;&gt;0),MostCitedLookup!J187,IF(AND(Summary!B$4=Lists!B$9,MostCitedLookup!S187&lt;&gt;0),MostCitedLookup!J187,IF(AND(Summary!B$4=Lists!B$10,MostCitedLookup!T187&lt;&gt;0),MostCitedLookup!J187, IF(Summary!B$4="All Publications", MostCitedLookup!J187, NA()))))))))))</f>
        <v>#N/A</v>
      </c>
    </row>
    <row r="188" spans="1:21" x14ac:dyDescent="0.35">
      <c r="A188" t="s">
        <v>670</v>
      </c>
      <c r="B188" t="s">
        <v>671</v>
      </c>
      <c r="C188">
        <v>2006</v>
      </c>
      <c r="D188" t="s">
        <v>670</v>
      </c>
      <c r="E188">
        <v>97</v>
      </c>
      <c r="F188" t="s">
        <v>672</v>
      </c>
      <c r="G188">
        <v>2006</v>
      </c>
      <c r="H188">
        <v>0</v>
      </c>
      <c r="I188">
        <v>1</v>
      </c>
      <c r="J188">
        <v>97</v>
      </c>
      <c r="K188" t="s">
        <v>67</v>
      </c>
      <c r="L188">
        <v>0</v>
      </c>
      <c r="M188">
        <v>0</v>
      </c>
      <c r="N188">
        <v>0</v>
      </c>
      <c r="O188">
        <v>0</v>
      </c>
      <c r="P188">
        <v>1</v>
      </c>
      <c r="Q188">
        <v>0</v>
      </c>
      <c r="R188">
        <v>0</v>
      </c>
      <c r="S188">
        <v>0</v>
      </c>
      <c r="T188">
        <v>0</v>
      </c>
      <c r="U188" t="e">
        <f>IF(AND(Summary!B$4=Lists!B$2,MostCitedLookup!L188&lt;&gt;0),MostCitedLookup!J188,IF(AND(Summary!B$4=Lists!B$3,MostCitedLookup!M188&lt;&gt;0),MostCitedLookup!J188,IF(AND(Summary!B$4=Lists!B$4,MostCitedLookup!N188&lt;&gt;0),MostCitedLookup!J188,IF(AND(Summary!B$4=Lists!B$5,MostCitedLookup!O188&lt;&gt;0),MostCitedLookup!J188,IF(AND(Summary!B$4=Lists!B$6,MostCitedLookup!P188&lt;&gt;0),MostCitedLookup!J188,IF(AND(Summary!B$4=Lists!B$7,MostCitedLookup!Q188&lt;&gt;0),MostCitedLookup!J188,IF(AND(Summary!B$4=Lists!B$8,MostCitedLookup!R188&lt;&gt;0),MostCitedLookup!J188,IF(AND(Summary!B$4=Lists!B$9,MostCitedLookup!S188&lt;&gt;0),MostCitedLookup!J188,IF(AND(Summary!B$4=Lists!B$10,MostCitedLookup!T188&lt;&gt;0),MostCitedLookup!J188, IF(Summary!B$4="All Publications", MostCitedLookup!J188, NA()))))))))))</f>
        <v>#N/A</v>
      </c>
    </row>
    <row r="189" spans="1:21" x14ac:dyDescent="0.35">
      <c r="A189" t="s">
        <v>673</v>
      </c>
      <c r="B189" t="s">
        <v>674</v>
      </c>
      <c r="C189">
        <v>2015</v>
      </c>
      <c r="D189" t="s">
        <v>673</v>
      </c>
      <c r="E189">
        <v>97</v>
      </c>
      <c r="F189" t="s">
        <v>675</v>
      </c>
      <c r="G189">
        <v>2015</v>
      </c>
      <c r="H189">
        <v>0</v>
      </c>
      <c r="I189">
        <v>1</v>
      </c>
      <c r="J189">
        <v>97</v>
      </c>
      <c r="K189" t="s">
        <v>58</v>
      </c>
      <c r="L189">
        <v>0</v>
      </c>
      <c r="M189">
        <v>0</v>
      </c>
      <c r="N189">
        <v>0</v>
      </c>
      <c r="O189">
        <v>0</v>
      </c>
      <c r="P189">
        <v>0</v>
      </c>
      <c r="Q189">
        <v>0</v>
      </c>
      <c r="R189">
        <v>0</v>
      </c>
      <c r="S189">
        <v>1</v>
      </c>
      <c r="T189">
        <v>0</v>
      </c>
      <c r="U189" t="e">
        <f>IF(AND(Summary!B$4=Lists!B$2,MostCitedLookup!L189&lt;&gt;0),MostCitedLookup!J189,IF(AND(Summary!B$4=Lists!B$3,MostCitedLookup!M189&lt;&gt;0),MostCitedLookup!J189,IF(AND(Summary!B$4=Lists!B$4,MostCitedLookup!N189&lt;&gt;0),MostCitedLookup!J189,IF(AND(Summary!B$4=Lists!B$5,MostCitedLookup!O189&lt;&gt;0),MostCitedLookup!J189,IF(AND(Summary!B$4=Lists!B$6,MostCitedLookup!P189&lt;&gt;0),MostCitedLookup!J189,IF(AND(Summary!B$4=Lists!B$7,MostCitedLookup!Q189&lt;&gt;0),MostCitedLookup!J189,IF(AND(Summary!B$4=Lists!B$8,MostCitedLookup!R189&lt;&gt;0),MostCitedLookup!J189,IF(AND(Summary!B$4=Lists!B$9,MostCitedLookup!S189&lt;&gt;0),MostCitedLookup!J189,IF(AND(Summary!B$4=Lists!B$10,MostCitedLookup!T189&lt;&gt;0),MostCitedLookup!J189, IF(Summary!B$4="All Publications", MostCitedLookup!J189, NA()))))))))))</f>
        <v>#N/A</v>
      </c>
    </row>
    <row r="190" spans="1:21" x14ac:dyDescent="0.35">
      <c r="A190" t="s">
        <v>676</v>
      </c>
      <c r="B190" t="s">
        <v>677</v>
      </c>
      <c r="C190">
        <v>2010</v>
      </c>
      <c r="D190" t="s">
        <v>678</v>
      </c>
      <c r="E190">
        <v>96</v>
      </c>
      <c r="F190" t="s">
        <v>679</v>
      </c>
      <c r="G190">
        <v>2010</v>
      </c>
      <c r="H190">
        <v>3.1609195E-2</v>
      </c>
      <c r="I190">
        <v>1</v>
      </c>
      <c r="J190">
        <v>96</v>
      </c>
      <c r="K190" t="s">
        <v>58</v>
      </c>
      <c r="L190">
        <v>0</v>
      </c>
      <c r="M190">
        <v>0</v>
      </c>
      <c r="N190">
        <v>0</v>
      </c>
      <c r="O190">
        <v>0</v>
      </c>
      <c r="P190">
        <v>0</v>
      </c>
      <c r="Q190">
        <v>0</v>
      </c>
      <c r="R190">
        <v>0</v>
      </c>
      <c r="S190">
        <v>1</v>
      </c>
      <c r="T190">
        <v>0</v>
      </c>
      <c r="U190" t="e">
        <f>IF(AND(Summary!B$4=Lists!B$2,MostCitedLookup!L190&lt;&gt;0),MostCitedLookup!J190,IF(AND(Summary!B$4=Lists!B$3,MostCitedLookup!M190&lt;&gt;0),MostCitedLookup!J190,IF(AND(Summary!B$4=Lists!B$4,MostCitedLookup!N190&lt;&gt;0),MostCitedLookup!J190,IF(AND(Summary!B$4=Lists!B$5,MostCitedLookup!O190&lt;&gt;0),MostCitedLookup!J190,IF(AND(Summary!B$4=Lists!B$6,MostCitedLookup!P190&lt;&gt;0),MostCitedLookup!J190,IF(AND(Summary!B$4=Lists!B$7,MostCitedLookup!Q190&lt;&gt;0),MostCitedLookup!J190,IF(AND(Summary!B$4=Lists!B$8,MostCitedLookup!R190&lt;&gt;0),MostCitedLookup!J190,IF(AND(Summary!B$4=Lists!B$9,MostCitedLookup!S190&lt;&gt;0),MostCitedLookup!J190,IF(AND(Summary!B$4=Lists!B$10,MostCitedLookup!T190&lt;&gt;0),MostCitedLookup!J190, IF(Summary!B$4="All Publications", MostCitedLookup!J190, NA()))))))))))</f>
        <v>#N/A</v>
      </c>
    </row>
    <row r="191" spans="1:21" x14ac:dyDescent="0.35">
      <c r="A191" t="s">
        <v>680</v>
      </c>
      <c r="B191" t="s">
        <v>681</v>
      </c>
      <c r="C191">
        <v>1999</v>
      </c>
      <c r="D191" t="s">
        <v>682</v>
      </c>
      <c r="E191">
        <v>96</v>
      </c>
      <c r="F191" t="s">
        <v>683</v>
      </c>
      <c r="G191">
        <v>1999</v>
      </c>
      <c r="H191">
        <v>2.9850746000000001E-2</v>
      </c>
      <c r="I191">
        <v>1</v>
      </c>
      <c r="J191">
        <v>96</v>
      </c>
      <c r="K191" t="s">
        <v>58</v>
      </c>
      <c r="L191">
        <v>0</v>
      </c>
      <c r="M191">
        <v>0</v>
      </c>
      <c r="N191">
        <v>0</v>
      </c>
      <c r="O191">
        <v>0</v>
      </c>
      <c r="P191">
        <v>0</v>
      </c>
      <c r="Q191">
        <v>0</v>
      </c>
      <c r="R191">
        <v>0</v>
      </c>
      <c r="S191">
        <v>1</v>
      </c>
      <c r="T191">
        <v>0</v>
      </c>
      <c r="U191" t="e">
        <f>IF(AND(Summary!B$4=Lists!B$2,MostCitedLookup!L191&lt;&gt;0),MostCitedLookup!J191,IF(AND(Summary!B$4=Lists!B$3,MostCitedLookup!M191&lt;&gt;0),MostCitedLookup!J191,IF(AND(Summary!B$4=Lists!B$4,MostCitedLookup!N191&lt;&gt;0),MostCitedLookup!J191,IF(AND(Summary!B$4=Lists!B$5,MostCitedLookup!O191&lt;&gt;0),MostCitedLookup!J191,IF(AND(Summary!B$4=Lists!B$6,MostCitedLookup!P191&lt;&gt;0),MostCitedLookup!J191,IF(AND(Summary!B$4=Lists!B$7,MostCitedLookup!Q191&lt;&gt;0),MostCitedLookup!J191,IF(AND(Summary!B$4=Lists!B$8,MostCitedLookup!R191&lt;&gt;0),MostCitedLookup!J191,IF(AND(Summary!B$4=Lists!B$9,MostCitedLookup!S191&lt;&gt;0),MostCitedLookup!J191,IF(AND(Summary!B$4=Lists!B$10,MostCitedLookup!T191&lt;&gt;0),MostCitedLookup!J191, IF(Summary!B$4="All Publications", MostCitedLookup!J191, NA()))))))))))</f>
        <v>#N/A</v>
      </c>
    </row>
    <row r="192" spans="1:21" x14ac:dyDescent="0.35">
      <c r="A192" t="s">
        <v>684</v>
      </c>
      <c r="B192" t="s">
        <v>685</v>
      </c>
      <c r="C192">
        <v>2001</v>
      </c>
      <c r="D192" t="s">
        <v>684</v>
      </c>
      <c r="E192">
        <v>96</v>
      </c>
      <c r="F192" t="s">
        <v>686</v>
      </c>
      <c r="G192">
        <v>2001</v>
      </c>
      <c r="H192">
        <v>0</v>
      </c>
      <c r="I192">
        <v>1</v>
      </c>
      <c r="J192">
        <v>96</v>
      </c>
      <c r="K192" t="s">
        <v>58</v>
      </c>
      <c r="L192">
        <v>0</v>
      </c>
      <c r="M192">
        <v>0</v>
      </c>
      <c r="N192">
        <v>0</v>
      </c>
      <c r="O192">
        <v>0</v>
      </c>
      <c r="P192">
        <v>0</v>
      </c>
      <c r="Q192">
        <v>0</v>
      </c>
      <c r="R192">
        <v>0</v>
      </c>
      <c r="S192">
        <v>1</v>
      </c>
      <c r="T192">
        <v>0</v>
      </c>
      <c r="U192" t="e">
        <f>IF(AND(Summary!B$4=Lists!B$2,MostCitedLookup!L192&lt;&gt;0),MostCitedLookup!J192,IF(AND(Summary!B$4=Lists!B$3,MostCitedLookup!M192&lt;&gt;0),MostCitedLookup!J192,IF(AND(Summary!B$4=Lists!B$4,MostCitedLookup!N192&lt;&gt;0),MostCitedLookup!J192,IF(AND(Summary!B$4=Lists!B$5,MostCitedLookup!O192&lt;&gt;0),MostCitedLookup!J192,IF(AND(Summary!B$4=Lists!B$6,MostCitedLookup!P192&lt;&gt;0),MostCitedLookup!J192,IF(AND(Summary!B$4=Lists!B$7,MostCitedLookup!Q192&lt;&gt;0),MostCitedLookup!J192,IF(AND(Summary!B$4=Lists!B$8,MostCitedLookup!R192&lt;&gt;0),MostCitedLookup!J192,IF(AND(Summary!B$4=Lists!B$9,MostCitedLookup!S192&lt;&gt;0),MostCitedLookup!J192,IF(AND(Summary!B$4=Lists!B$10,MostCitedLookup!T192&lt;&gt;0),MostCitedLookup!J192, IF(Summary!B$4="All Publications", MostCitedLookup!J192, NA()))))))))))</f>
        <v>#N/A</v>
      </c>
    </row>
    <row r="193" spans="1:21" x14ac:dyDescent="0.35">
      <c r="A193" t="s">
        <v>687</v>
      </c>
      <c r="B193" t="s">
        <v>688</v>
      </c>
      <c r="C193">
        <v>2004</v>
      </c>
      <c r="D193" t="s">
        <v>687</v>
      </c>
      <c r="E193">
        <v>96</v>
      </c>
      <c r="F193" t="s">
        <v>689</v>
      </c>
      <c r="G193">
        <v>2004</v>
      </c>
      <c r="H193">
        <v>0</v>
      </c>
      <c r="I193">
        <v>1</v>
      </c>
      <c r="J193">
        <v>96</v>
      </c>
      <c r="K193" t="s">
        <v>58</v>
      </c>
      <c r="L193">
        <v>0</v>
      </c>
      <c r="M193">
        <v>0</v>
      </c>
      <c r="N193">
        <v>0</v>
      </c>
      <c r="O193">
        <v>0</v>
      </c>
      <c r="P193">
        <v>0</v>
      </c>
      <c r="Q193">
        <v>0</v>
      </c>
      <c r="R193">
        <v>0</v>
      </c>
      <c r="S193">
        <v>1</v>
      </c>
      <c r="T193">
        <v>0</v>
      </c>
      <c r="U193" t="e">
        <f>IF(AND(Summary!B$4=Lists!B$2,MostCitedLookup!L193&lt;&gt;0),MostCitedLookup!J193,IF(AND(Summary!B$4=Lists!B$3,MostCitedLookup!M193&lt;&gt;0),MostCitedLookup!J193,IF(AND(Summary!B$4=Lists!B$4,MostCitedLookup!N193&lt;&gt;0),MostCitedLookup!J193,IF(AND(Summary!B$4=Lists!B$5,MostCitedLookup!O193&lt;&gt;0),MostCitedLookup!J193,IF(AND(Summary!B$4=Lists!B$6,MostCitedLookup!P193&lt;&gt;0),MostCitedLookup!J193,IF(AND(Summary!B$4=Lists!B$7,MostCitedLookup!Q193&lt;&gt;0),MostCitedLookup!J193,IF(AND(Summary!B$4=Lists!B$8,MostCitedLookup!R193&lt;&gt;0),MostCitedLookup!J193,IF(AND(Summary!B$4=Lists!B$9,MostCitedLookup!S193&lt;&gt;0),MostCitedLookup!J193,IF(AND(Summary!B$4=Lists!B$10,MostCitedLookup!T193&lt;&gt;0),MostCitedLookup!J193, IF(Summary!B$4="All Publications", MostCitedLookup!J193, NA()))))))))))</f>
        <v>#N/A</v>
      </c>
    </row>
    <row r="194" spans="1:21" x14ac:dyDescent="0.35">
      <c r="A194" t="s">
        <v>690</v>
      </c>
      <c r="B194" t="s">
        <v>691</v>
      </c>
      <c r="C194">
        <v>2006</v>
      </c>
      <c r="D194" t="s">
        <v>690</v>
      </c>
      <c r="E194">
        <v>96</v>
      </c>
      <c r="F194" t="s">
        <v>692</v>
      </c>
      <c r="G194">
        <v>2006</v>
      </c>
      <c r="H194">
        <v>0</v>
      </c>
      <c r="I194">
        <v>1</v>
      </c>
      <c r="J194">
        <v>96</v>
      </c>
      <c r="K194" t="s">
        <v>67</v>
      </c>
      <c r="L194">
        <v>0</v>
      </c>
      <c r="M194">
        <v>0</v>
      </c>
      <c r="N194">
        <v>0</v>
      </c>
      <c r="O194">
        <v>0</v>
      </c>
      <c r="P194">
        <v>1</v>
      </c>
      <c r="Q194">
        <v>0</v>
      </c>
      <c r="R194">
        <v>0</v>
      </c>
      <c r="S194">
        <v>0</v>
      </c>
      <c r="T194">
        <v>0</v>
      </c>
      <c r="U194" t="e">
        <f>IF(AND(Summary!B$4=Lists!B$2,MostCitedLookup!L194&lt;&gt;0),MostCitedLookup!J194,IF(AND(Summary!B$4=Lists!B$3,MostCitedLookup!M194&lt;&gt;0),MostCitedLookup!J194,IF(AND(Summary!B$4=Lists!B$4,MostCitedLookup!N194&lt;&gt;0),MostCitedLookup!J194,IF(AND(Summary!B$4=Lists!B$5,MostCitedLookup!O194&lt;&gt;0),MostCitedLookup!J194,IF(AND(Summary!B$4=Lists!B$6,MostCitedLookup!P194&lt;&gt;0),MostCitedLookup!J194,IF(AND(Summary!B$4=Lists!B$7,MostCitedLookup!Q194&lt;&gt;0),MostCitedLookup!J194,IF(AND(Summary!B$4=Lists!B$8,MostCitedLookup!R194&lt;&gt;0),MostCitedLookup!J194,IF(AND(Summary!B$4=Lists!B$9,MostCitedLookup!S194&lt;&gt;0),MostCitedLookup!J194,IF(AND(Summary!B$4=Lists!B$10,MostCitedLookup!T194&lt;&gt;0),MostCitedLookup!J194, IF(Summary!B$4="All Publications", MostCitedLookup!J194, NA()))))))))))</f>
        <v>#N/A</v>
      </c>
    </row>
    <row r="195" spans="1:21" x14ac:dyDescent="0.35">
      <c r="A195" t="s">
        <v>693</v>
      </c>
      <c r="B195" t="s">
        <v>694</v>
      </c>
      <c r="C195">
        <v>2014</v>
      </c>
      <c r="D195" t="s">
        <v>695</v>
      </c>
      <c r="E195">
        <v>95</v>
      </c>
      <c r="F195" t="s">
        <v>696</v>
      </c>
      <c r="G195">
        <v>2014</v>
      </c>
      <c r="H195">
        <v>0.193002856</v>
      </c>
      <c r="I195">
        <v>1</v>
      </c>
      <c r="J195">
        <v>95</v>
      </c>
      <c r="K195" t="s">
        <v>67</v>
      </c>
      <c r="L195">
        <v>0</v>
      </c>
      <c r="M195">
        <v>0</v>
      </c>
      <c r="N195">
        <v>0</v>
      </c>
      <c r="O195">
        <v>0</v>
      </c>
      <c r="P195">
        <v>1</v>
      </c>
      <c r="Q195">
        <v>0</v>
      </c>
      <c r="R195">
        <v>0</v>
      </c>
      <c r="S195">
        <v>0</v>
      </c>
      <c r="T195">
        <v>0</v>
      </c>
      <c r="U195" t="e">
        <f>IF(AND(Summary!B$4=Lists!B$2,MostCitedLookup!L195&lt;&gt;0),MostCitedLookup!J195,IF(AND(Summary!B$4=Lists!B$3,MostCitedLookup!M195&lt;&gt;0),MostCitedLookup!J195,IF(AND(Summary!B$4=Lists!B$4,MostCitedLookup!N195&lt;&gt;0),MostCitedLookup!J195,IF(AND(Summary!B$4=Lists!B$5,MostCitedLookup!O195&lt;&gt;0),MostCitedLookup!J195,IF(AND(Summary!B$4=Lists!B$6,MostCitedLookup!P195&lt;&gt;0),MostCitedLookup!J195,IF(AND(Summary!B$4=Lists!B$7,MostCitedLookup!Q195&lt;&gt;0),MostCitedLookup!J195,IF(AND(Summary!B$4=Lists!B$8,MostCitedLookup!R195&lt;&gt;0),MostCitedLookup!J195,IF(AND(Summary!B$4=Lists!B$9,MostCitedLookup!S195&lt;&gt;0),MostCitedLookup!J195,IF(AND(Summary!B$4=Lists!B$10,MostCitedLookup!T195&lt;&gt;0),MostCitedLookup!J195, IF(Summary!B$4="All Publications", MostCitedLookup!J195, NA()))))))))))</f>
        <v>#N/A</v>
      </c>
    </row>
    <row r="196" spans="1:21" x14ac:dyDescent="0.35">
      <c r="A196" t="s">
        <v>697</v>
      </c>
      <c r="B196" t="s">
        <v>698</v>
      </c>
      <c r="C196">
        <v>2014</v>
      </c>
      <c r="D196" t="s">
        <v>699</v>
      </c>
      <c r="E196">
        <v>95</v>
      </c>
      <c r="F196" t="s">
        <v>700</v>
      </c>
      <c r="G196">
        <v>2014</v>
      </c>
      <c r="H196">
        <v>0.18952213300000001</v>
      </c>
      <c r="I196">
        <v>1</v>
      </c>
      <c r="J196">
        <v>95</v>
      </c>
      <c r="K196" t="s">
        <v>67</v>
      </c>
      <c r="L196">
        <v>0</v>
      </c>
      <c r="M196">
        <v>0</v>
      </c>
      <c r="N196">
        <v>0</v>
      </c>
      <c r="O196">
        <v>0</v>
      </c>
      <c r="P196">
        <v>1</v>
      </c>
      <c r="Q196">
        <v>0</v>
      </c>
      <c r="R196">
        <v>0</v>
      </c>
      <c r="S196">
        <v>0</v>
      </c>
      <c r="T196">
        <v>0</v>
      </c>
      <c r="U196" t="e">
        <f>IF(AND(Summary!B$4=Lists!B$2,MostCitedLookup!L196&lt;&gt;0),MostCitedLookup!J196,IF(AND(Summary!B$4=Lists!B$3,MostCitedLookup!M196&lt;&gt;0),MostCitedLookup!J196,IF(AND(Summary!B$4=Lists!B$4,MostCitedLookup!N196&lt;&gt;0),MostCitedLookup!J196,IF(AND(Summary!B$4=Lists!B$5,MostCitedLookup!O196&lt;&gt;0),MostCitedLookup!J196,IF(AND(Summary!B$4=Lists!B$6,MostCitedLookup!P196&lt;&gt;0),MostCitedLookup!J196,IF(AND(Summary!B$4=Lists!B$7,MostCitedLookup!Q196&lt;&gt;0),MostCitedLookup!J196,IF(AND(Summary!B$4=Lists!B$8,MostCitedLookup!R196&lt;&gt;0),MostCitedLookup!J196,IF(AND(Summary!B$4=Lists!B$9,MostCitedLookup!S196&lt;&gt;0),MostCitedLookup!J196,IF(AND(Summary!B$4=Lists!B$10,MostCitedLookup!T196&lt;&gt;0),MostCitedLookup!J196, IF(Summary!B$4="All Publications", MostCitedLookup!J196, NA()))))))))))</f>
        <v>#N/A</v>
      </c>
    </row>
    <row r="197" spans="1:21" x14ac:dyDescent="0.35">
      <c r="A197" t="s">
        <v>701</v>
      </c>
      <c r="B197" t="s">
        <v>702</v>
      </c>
      <c r="C197">
        <v>2006</v>
      </c>
      <c r="D197" t="s">
        <v>701</v>
      </c>
      <c r="E197">
        <v>95</v>
      </c>
      <c r="F197" t="s">
        <v>703</v>
      </c>
      <c r="G197">
        <v>2006</v>
      </c>
      <c r="H197">
        <v>0</v>
      </c>
      <c r="I197">
        <v>1</v>
      </c>
      <c r="J197">
        <v>95</v>
      </c>
      <c r="K197" t="s">
        <v>58</v>
      </c>
      <c r="L197">
        <v>0</v>
      </c>
      <c r="M197">
        <v>0</v>
      </c>
      <c r="N197">
        <v>0</v>
      </c>
      <c r="O197">
        <v>0</v>
      </c>
      <c r="P197">
        <v>0</v>
      </c>
      <c r="Q197">
        <v>0</v>
      </c>
      <c r="R197">
        <v>0</v>
      </c>
      <c r="S197">
        <v>1</v>
      </c>
      <c r="T197">
        <v>0</v>
      </c>
      <c r="U197" t="e">
        <f>IF(AND(Summary!B$4=Lists!B$2,MostCitedLookup!L197&lt;&gt;0),MostCitedLookup!J197,IF(AND(Summary!B$4=Lists!B$3,MostCitedLookup!M197&lt;&gt;0),MostCitedLookup!J197,IF(AND(Summary!B$4=Lists!B$4,MostCitedLookup!N197&lt;&gt;0),MostCitedLookup!J197,IF(AND(Summary!B$4=Lists!B$5,MostCitedLookup!O197&lt;&gt;0),MostCitedLookup!J197,IF(AND(Summary!B$4=Lists!B$6,MostCitedLookup!P197&lt;&gt;0),MostCitedLookup!J197,IF(AND(Summary!B$4=Lists!B$7,MostCitedLookup!Q197&lt;&gt;0),MostCitedLookup!J197,IF(AND(Summary!B$4=Lists!B$8,MostCitedLookup!R197&lt;&gt;0),MostCitedLookup!J197,IF(AND(Summary!B$4=Lists!B$9,MostCitedLookup!S197&lt;&gt;0),MostCitedLookup!J197,IF(AND(Summary!B$4=Lists!B$10,MostCitedLookup!T197&lt;&gt;0),MostCitedLookup!J197, IF(Summary!B$4="All Publications", MostCitedLookup!J197, NA()))))))))))</f>
        <v>#N/A</v>
      </c>
    </row>
    <row r="198" spans="1:21" x14ac:dyDescent="0.35">
      <c r="A198" t="s">
        <v>704</v>
      </c>
      <c r="B198" t="s">
        <v>705</v>
      </c>
      <c r="C198">
        <v>2004</v>
      </c>
      <c r="D198" t="s">
        <v>704</v>
      </c>
      <c r="E198">
        <v>95</v>
      </c>
      <c r="F198" t="s">
        <v>706</v>
      </c>
      <c r="G198">
        <v>2004</v>
      </c>
      <c r="H198">
        <v>0</v>
      </c>
      <c r="I198">
        <v>1</v>
      </c>
      <c r="J198">
        <v>95</v>
      </c>
      <c r="K198" t="s">
        <v>58</v>
      </c>
      <c r="L198">
        <v>0</v>
      </c>
      <c r="M198">
        <v>0</v>
      </c>
      <c r="N198">
        <v>0</v>
      </c>
      <c r="O198">
        <v>0</v>
      </c>
      <c r="P198">
        <v>0</v>
      </c>
      <c r="Q198">
        <v>0</v>
      </c>
      <c r="R198">
        <v>0</v>
      </c>
      <c r="S198">
        <v>1</v>
      </c>
      <c r="T198">
        <v>0</v>
      </c>
      <c r="U198" t="e">
        <f>IF(AND(Summary!B$4=Lists!B$2,MostCitedLookup!L198&lt;&gt;0),MostCitedLookup!J198,IF(AND(Summary!B$4=Lists!B$3,MostCitedLookup!M198&lt;&gt;0),MostCitedLookup!J198,IF(AND(Summary!B$4=Lists!B$4,MostCitedLookup!N198&lt;&gt;0),MostCitedLookup!J198,IF(AND(Summary!B$4=Lists!B$5,MostCitedLookup!O198&lt;&gt;0),MostCitedLookup!J198,IF(AND(Summary!B$4=Lists!B$6,MostCitedLookup!P198&lt;&gt;0),MostCitedLookup!J198,IF(AND(Summary!B$4=Lists!B$7,MostCitedLookup!Q198&lt;&gt;0),MostCitedLookup!J198,IF(AND(Summary!B$4=Lists!B$8,MostCitedLookup!R198&lt;&gt;0),MostCitedLookup!J198,IF(AND(Summary!B$4=Lists!B$9,MostCitedLookup!S198&lt;&gt;0),MostCitedLookup!J198,IF(AND(Summary!B$4=Lists!B$10,MostCitedLookup!T198&lt;&gt;0),MostCitedLookup!J198, IF(Summary!B$4="All Publications", MostCitedLookup!J198, NA()))))))))))</f>
        <v>#N/A</v>
      </c>
    </row>
    <row r="199" spans="1:21" x14ac:dyDescent="0.35">
      <c r="A199" t="s">
        <v>707</v>
      </c>
      <c r="B199" t="s">
        <v>708</v>
      </c>
      <c r="C199">
        <v>2003</v>
      </c>
      <c r="D199" t="s">
        <v>707</v>
      </c>
      <c r="E199">
        <v>95</v>
      </c>
      <c r="F199" t="s">
        <v>709</v>
      </c>
      <c r="G199">
        <v>2003</v>
      </c>
      <c r="H199">
        <v>0</v>
      </c>
      <c r="I199">
        <v>1</v>
      </c>
      <c r="J199">
        <v>95</v>
      </c>
      <c r="K199" t="s">
        <v>26</v>
      </c>
      <c r="L199">
        <v>0</v>
      </c>
      <c r="M199">
        <v>0</v>
      </c>
      <c r="N199">
        <v>0</v>
      </c>
      <c r="O199">
        <v>1</v>
      </c>
      <c r="P199">
        <v>0</v>
      </c>
      <c r="Q199">
        <v>0</v>
      </c>
      <c r="R199">
        <v>0</v>
      </c>
      <c r="S199">
        <v>0</v>
      </c>
      <c r="T199">
        <v>0</v>
      </c>
      <c r="U199" t="e">
        <f>IF(AND(Summary!B$4=Lists!B$2,MostCitedLookup!L199&lt;&gt;0),MostCitedLookup!J199,IF(AND(Summary!B$4=Lists!B$3,MostCitedLookup!M199&lt;&gt;0),MostCitedLookup!J199,IF(AND(Summary!B$4=Lists!B$4,MostCitedLookup!N199&lt;&gt;0),MostCitedLookup!J199,IF(AND(Summary!B$4=Lists!B$5,MostCitedLookup!O199&lt;&gt;0),MostCitedLookup!J199,IF(AND(Summary!B$4=Lists!B$6,MostCitedLookup!P199&lt;&gt;0),MostCitedLookup!J199,IF(AND(Summary!B$4=Lists!B$7,MostCitedLookup!Q199&lt;&gt;0),MostCitedLookup!J199,IF(AND(Summary!B$4=Lists!B$8,MostCitedLookup!R199&lt;&gt;0),MostCitedLookup!J199,IF(AND(Summary!B$4=Lists!B$9,MostCitedLookup!S199&lt;&gt;0),MostCitedLookup!J199,IF(AND(Summary!B$4=Lists!B$10,MostCitedLookup!T199&lt;&gt;0),MostCitedLookup!J199, IF(Summary!B$4="All Publications", MostCitedLookup!J199, NA()))))))))))</f>
        <v>#N/A</v>
      </c>
    </row>
    <row r="200" spans="1:21" x14ac:dyDescent="0.35">
      <c r="A200" t="s">
        <v>710</v>
      </c>
      <c r="B200" t="s">
        <v>711</v>
      </c>
      <c r="C200">
        <v>2005</v>
      </c>
      <c r="D200" t="s">
        <v>712</v>
      </c>
      <c r="E200">
        <v>94</v>
      </c>
      <c r="F200" t="s">
        <v>713</v>
      </c>
      <c r="G200">
        <v>2005</v>
      </c>
      <c r="H200">
        <v>9.9883041000000006E-2</v>
      </c>
      <c r="I200">
        <v>1</v>
      </c>
      <c r="J200">
        <v>94</v>
      </c>
      <c r="K200" t="s">
        <v>58</v>
      </c>
      <c r="L200">
        <v>0</v>
      </c>
      <c r="M200">
        <v>0</v>
      </c>
      <c r="N200">
        <v>0</v>
      </c>
      <c r="O200">
        <v>0</v>
      </c>
      <c r="P200">
        <v>0</v>
      </c>
      <c r="Q200">
        <v>0</v>
      </c>
      <c r="R200">
        <v>0</v>
      </c>
      <c r="S200">
        <v>1</v>
      </c>
      <c r="T200">
        <v>0</v>
      </c>
      <c r="U200" t="e">
        <f>IF(AND(Summary!B$4=Lists!B$2,MostCitedLookup!L200&lt;&gt;0),MostCitedLookup!J200,IF(AND(Summary!B$4=Lists!B$3,MostCitedLookup!M200&lt;&gt;0),MostCitedLookup!J200,IF(AND(Summary!B$4=Lists!B$4,MostCitedLookup!N200&lt;&gt;0),MostCitedLookup!J200,IF(AND(Summary!B$4=Lists!B$5,MostCitedLookup!O200&lt;&gt;0),MostCitedLookup!J200,IF(AND(Summary!B$4=Lists!B$6,MostCitedLookup!P200&lt;&gt;0),MostCitedLookup!J200,IF(AND(Summary!B$4=Lists!B$7,MostCitedLookup!Q200&lt;&gt;0),MostCitedLookup!J200,IF(AND(Summary!B$4=Lists!B$8,MostCitedLookup!R200&lt;&gt;0),MostCitedLookup!J200,IF(AND(Summary!B$4=Lists!B$9,MostCitedLookup!S200&lt;&gt;0),MostCitedLookup!J200,IF(AND(Summary!B$4=Lists!B$10,MostCitedLookup!T200&lt;&gt;0),MostCitedLookup!J200, IF(Summary!B$4="All Publications", MostCitedLookup!J200, NA()))))))))))</f>
        <v>#N/A</v>
      </c>
    </row>
    <row r="201" spans="1:21" x14ac:dyDescent="0.35">
      <c r="A201" t="s">
        <v>714</v>
      </c>
      <c r="B201" t="s">
        <v>715</v>
      </c>
      <c r="C201">
        <v>2005</v>
      </c>
      <c r="D201" t="s">
        <v>716</v>
      </c>
      <c r="E201">
        <v>94</v>
      </c>
      <c r="F201" t="s">
        <v>717</v>
      </c>
      <c r="G201">
        <v>2005</v>
      </c>
      <c r="H201">
        <v>3.9030488000000002E-2</v>
      </c>
      <c r="I201">
        <v>1</v>
      </c>
      <c r="J201">
        <v>94</v>
      </c>
      <c r="K201" t="s">
        <v>58</v>
      </c>
      <c r="L201">
        <v>0</v>
      </c>
      <c r="M201">
        <v>0</v>
      </c>
      <c r="N201">
        <v>0</v>
      </c>
      <c r="O201">
        <v>0</v>
      </c>
      <c r="P201">
        <v>0</v>
      </c>
      <c r="Q201">
        <v>0</v>
      </c>
      <c r="R201">
        <v>0</v>
      </c>
      <c r="S201">
        <v>1</v>
      </c>
      <c r="T201">
        <v>0</v>
      </c>
      <c r="U201" t="e">
        <f>IF(AND(Summary!B$4=Lists!B$2,MostCitedLookup!L201&lt;&gt;0),MostCitedLookup!J201,IF(AND(Summary!B$4=Lists!B$3,MostCitedLookup!M201&lt;&gt;0),MostCitedLookup!J201,IF(AND(Summary!B$4=Lists!B$4,MostCitedLookup!N201&lt;&gt;0),MostCitedLookup!J201,IF(AND(Summary!B$4=Lists!B$5,MostCitedLookup!O201&lt;&gt;0),MostCitedLookup!J201,IF(AND(Summary!B$4=Lists!B$6,MostCitedLookup!P201&lt;&gt;0),MostCitedLookup!J201,IF(AND(Summary!B$4=Lists!B$7,MostCitedLookup!Q201&lt;&gt;0),MostCitedLookup!J201,IF(AND(Summary!B$4=Lists!B$8,MostCitedLookup!R201&lt;&gt;0),MostCitedLookup!J201,IF(AND(Summary!B$4=Lists!B$9,MostCitedLookup!S201&lt;&gt;0),MostCitedLookup!J201,IF(AND(Summary!B$4=Lists!B$10,MostCitedLookup!T201&lt;&gt;0),MostCitedLookup!J201, IF(Summary!B$4="All Publications", MostCitedLookup!J201, NA()))))))))))</f>
        <v>#N/A</v>
      </c>
    </row>
    <row r="202" spans="1:21" x14ac:dyDescent="0.35">
      <c r="A202" t="s">
        <v>716</v>
      </c>
      <c r="B202" t="s">
        <v>718</v>
      </c>
      <c r="C202">
        <v>2005</v>
      </c>
      <c r="D202" t="s">
        <v>716</v>
      </c>
      <c r="E202">
        <v>94</v>
      </c>
      <c r="F202" t="s">
        <v>717</v>
      </c>
      <c r="G202">
        <v>2005</v>
      </c>
      <c r="H202">
        <v>0</v>
      </c>
      <c r="I202">
        <v>1</v>
      </c>
      <c r="J202">
        <v>94</v>
      </c>
      <c r="K202" t="s">
        <v>58</v>
      </c>
      <c r="L202">
        <v>0</v>
      </c>
      <c r="M202">
        <v>0</v>
      </c>
      <c r="N202">
        <v>0</v>
      </c>
      <c r="O202">
        <v>0</v>
      </c>
      <c r="P202">
        <v>0</v>
      </c>
      <c r="Q202">
        <v>0</v>
      </c>
      <c r="R202">
        <v>0</v>
      </c>
      <c r="S202">
        <v>1</v>
      </c>
      <c r="T202">
        <v>0</v>
      </c>
      <c r="U202" t="e">
        <f>IF(AND(Summary!B$4=Lists!B$2,MostCitedLookup!L202&lt;&gt;0),MostCitedLookup!J202,IF(AND(Summary!B$4=Lists!B$3,MostCitedLookup!M202&lt;&gt;0),MostCitedLookup!J202,IF(AND(Summary!B$4=Lists!B$4,MostCitedLookup!N202&lt;&gt;0),MostCitedLookup!J202,IF(AND(Summary!B$4=Lists!B$5,MostCitedLookup!O202&lt;&gt;0),MostCitedLookup!J202,IF(AND(Summary!B$4=Lists!B$6,MostCitedLookup!P202&lt;&gt;0),MostCitedLookup!J202,IF(AND(Summary!B$4=Lists!B$7,MostCitedLookup!Q202&lt;&gt;0),MostCitedLookup!J202,IF(AND(Summary!B$4=Lists!B$8,MostCitedLookup!R202&lt;&gt;0),MostCitedLookup!J202,IF(AND(Summary!B$4=Lists!B$9,MostCitedLookup!S202&lt;&gt;0),MostCitedLookup!J202,IF(AND(Summary!B$4=Lists!B$10,MostCitedLookup!T202&lt;&gt;0),MostCitedLookup!J202, IF(Summary!B$4="All Publications", MostCitedLookup!J202, NA()))))))))))</f>
        <v>#N/A</v>
      </c>
    </row>
    <row r="203" spans="1:21" x14ac:dyDescent="0.35">
      <c r="A203" t="s">
        <v>719</v>
      </c>
      <c r="B203" t="s">
        <v>720</v>
      </c>
      <c r="C203">
        <v>2005</v>
      </c>
      <c r="D203" t="s">
        <v>719</v>
      </c>
      <c r="E203">
        <v>94</v>
      </c>
      <c r="F203" t="s">
        <v>721</v>
      </c>
      <c r="G203">
        <v>2005</v>
      </c>
      <c r="H203">
        <v>0</v>
      </c>
      <c r="I203">
        <v>1</v>
      </c>
      <c r="J203">
        <v>94</v>
      </c>
      <c r="K203" t="s">
        <v>67</v>
      </c>
      <c r="L203">
        <v>0</v>
      </c>
      <c r="M203">
        <v>0</v>
      </c>
      <c r="N203">
        <v>0</v>
      </c>
      <c r="O203">
        <v>0</v>
      </c>
      <c r="P203">
        <v>1</v>
      </c>
      <c r="Q203">
        <v>0</v>
      </c>
      <c r="R203">
        <v>0</v>
      </c>
      <c r="S203">
        <v>0</v>
      </c>
      <c r="T203">
        <v>0</v>
      </c>
      <c r="U203" t="e">
        <f>IF(AND(Summary!B$4=Lists!B$2,MostCitedLookup!L203&lt;&gt;0),MostCitedLookup!J203,IF(AND(Summary!B$4=Lists!B$3,MostCitedLookup!M203&lt;&gt;0),MostCitedLookup!J203,IF(AND(Summary!B$4=Lists!B$4,MostCitedLookup!N203&lt;&gt;0),MostCitedLookup!J203,IF(AND(Summary!B$4=Lists!B$5,MostCitedLookup!O203&lt;&gt;0),MostCitedLookup!J203,IF(AND(Summary!B$4=Lists!B$6,MostCitedLookup!P203&lt;&gt;0),MostCitedLookup!J203,IF(AND(Summary!B$4=Lists!B$7,MostCitedLookup!Q203&lt;&gt;0),MostCitedLookup!J203,IF(AND(Summary!B$4=Lists!B$8,MostCitedLookup!R203&lt;&gt;0),MostCitedLookup!J203,IF(AND(Summary!B$4=Lists!B$9,MostCitedLookup!S203&lt;&gt;0),MostCitedLookup!J203,IF(AND(Summary!B$4=Lists!B$10,MostCitedLookup!T203&lt;&gt;0),MostCitedLookup!J203, IF(Summary!B$4="All Publications", MostCitedLookup!J203, NA()))))))))))</f>
        <v>#N/A</v>
      </c>
    </row>
    <row r="204" spans="1:21" x14ac:dyDescent="0.35">
      <c r="A204" t="s">
        <v>722</v>
      </c>
      <c r="B204" t="s">
        <v>723</v>
      </c>
      <c r="C204">
        <v>2002</v>
      </c>
      <c r="D204" t="s">
        <v>722</v>
      </c>
      <c r="E204">
        <v>94</v>
      </c>
      <c r="F204" t="s">
        <v>724</v>
      </c>
      <c r="G204">
        <v>2002</v>
      </c>
      <c r="H204">
        <v>0</v>
      </c>
      <c r="I204">
        <v>1</v>
      </c>
      <c r="J204">
        <v>94</v>
      </c>
      <c r="K204" t="s">
        <v>67</v>
      </c>
      <c r="L204">
        <v>0</v>
      </c>
      <c r="M204">
        <v>0</v>
      </c>
      <c r="N204">
        <v>0</v>
      </c>
      <c r="O204">
        <v>0</v>
      </c>
      <c r="P204">
        <v>1</v>
      </c>
      <c r="Q204">
        <v>0</v>
      </c>
      <c r="R204">
        <v>0</v>
      </c>
      <c r="S204">
        <v>0</v>
      </c>
      <c r="T204">
        <v>0</v>
      </c>
      <c r="U204" t="e">
        <f>IF(AND(Summary!B$4=Lists!B$2,MostCitedLookup!L204&lt;&gt;0),MostCitedLookup!J204,IF(AND(Summary!B$4=Lists!B$3,MostCitedLookup!M204&lt;&gt;0),MostCitedLookup!J204,IF(AND(Summary!B$4=Lists!B$4,MostCitedLookup!N204&lt;&gt;0),MostCitedLookup!J204,IF(AND(Summary!B$4=Lists!B$5,MostCitedLookup!O204&lt;&gt;0),MostCitedLookup!J204,IF(AND(Summary!B$4=Lists!B$6,MostCitedLookup!P204&lt;&gt;0),MostCitedLookup!J204,IF(AND(Summary!B$4=Lists!B$7,MostCitedLookup!Q204&lt;&gt;0),MostCitedLookup!J204,IF(AND(Summary!B$4=Lists!B$8,MostCitedLookup!R204&lt;&gt;0),MostCitedLookup!J204,IF(AND(Summary!B$4=Lists!B$9,MostCitedLookup!S204&lt;&gt;0),MostCitedLookup!J204,IF(AND(Summary!B$4=Lists!B$10,MostCitedLookup!T204&lt;&gt;0),MostCitedLookup!J204, IF(Summary!B$4="All Publications", MostCitedLookup!J204, NA()))))))))))</f>
        <v>#N/A</v>
      </c>
    </row>
    <row r="205" spans="1:21" x14ac:dyDescent="0.35">
      <c r="A205" t="s">
        <v>725</v>
      </c>
      <c r="B205" t="s">
        <v>726</v>
      </c>
      <c r="C205">
        <v>2015</v>
      </c>
      <c r="D205" t="s">
        <v>725</v>
      </c>
      <c r="E205">
        <v>94</v>
      </c>
      <c r="F205" t="s">
        <v>727</v>
      </c>
      <c r="G205">
        <v>2015</v>
      </c>
      <c r="H205">
        <v>0</v>
      </c>
      <c r="I205">
        <v>1</v>
      </c>
      <c r="J205">
        <v>94</v>
      </c>
      <c r="K205" t="s">
        <v>58</v>
      </c>
      <c r="L205">
        <v>0</v>
      </c>
      <c r="M205">
        <v>0</v>
      </c>
      <c r="N205">
        <v>0</v>
      </c>
      <c r="O205">
        <v>0</v>
      </c>
      <c r="P205">
        <v>0</v>
      </c>
      <c r="Q205">
        <v>0</v>
      </c>
      <c r="R205">
        <v>0</v>
      </c>
      <c r="S205">
        <v>1</v>
      </c>
      <c r="T205">
        <v>0</v>
      </c>
      <c r="U205" t="e">
        <f>IF(AND(Summary!B$4=Lists!B$2,MostCitedLookup!L205&lt;&gt;0),MostCitedLookup!J205,IF(AND(Summary!B$4=Lists!B$3,MostCitedLookup!M205&lt;&gt;0),MostCitedLookup!J205,IF(AND(Summary!B$4=Lists!B$4,MostCitedLookup!N205&lt;&gt;0),MostCitedLookup!J205,IF(AND(Summary!B$4=Lists!B$5,MostCitedLookup!O205&lt;&gt;0),MostCitedLookup!J205,IF(AND(Summary!B$4=Lists!B$6,MostCitedLookup!P205&lt;&gt;0),MostCitedLookup!J205,IF(AND(Summary!B$4=Lists!B$7,MostCitedLookup!Q205&lt;&gt;0),MostCitedLookup!J205,IF(AND(Summary!B$4=Lists!B$8,MostCitedLookup!R205&lt;&gt;0),MostCitedLookup!J205,IF(AND(Summary!B$4=Lists!B$9,MostCitedLookup!S205&lt;&gt;0),MostCitedLookup!J205,IF(AND(Summary!B$4=Lists!B$10,MostCitedLookup!T205&lt;&gt;0),MostCitedLookup!J205, IF(Summary!B$4="All Publications", MostCitedLookup!J205, NA()))))))))))</f>
        <v>#N/A</v>
      </c>
    </row>
    <row r="206" spans="1:21" x14ac:dyDescent="0.35">
      <c r="A206" t="s">
        <v>728</v>
      </c>
      <c r="B206" t="s">
        <v>729</v>
      </c>
      <c r="C206">
        <v>2000</v>
      </c>
      <c r="D206" t="s">
        <v>730</v>
      </c>
      <c r="E206">
        <v>93</v>
      </c>
      <c r="F206" t="s">
        <v>731</v>
      </c>
      <c r="G206">
        <v>2000</v>
      </c>
      <c r="H206">
        <v>7.0167214000000006E-2</v>
      </c>
      <c r="I206">
        <v>1</v>
      </c>
      <c r="J206">
        <v>93</v>
      </c>
      <c r="K206" t="s">
        <v>94</v>
      </c>
      <c r="L206">
        <v>0</v>
      </c>
      <c r="M206">
        <v>0</v>
      </c>
      <c r="N206">
        <v>0</v>
      </c>
      <c r="O206">
        <v>0</v>
      </c>
      <c r="P206">
        <v>1</v>
      </c>
      <c r="Q206">
        <v>0</v>
      </c>
      <c r="R206">
        <v>0</v>
      </c>
      <c r="S206">
        <v>0</v>
      </c>
      <c r="T206">
        <v>0</v>
      </c>
      <c r="U206" t="e">
        <f>IF(AND(Summary!B$4=Lists!B$2,MostCitedLookup!L206&lt;&gt;0),MostCitedLookup!J206,IF(AND(Summary!B$4=Lists!B$3,MostCitedLookup!M206&lt;&gt;0),MostCitedLookup!J206,IF(AND(Summary!B$4=Lists!B$4,MostCitedLookup!N206&lt;&gt;0),MostCitedLookup!J206,IF(AND(Summary!B$4=Lists!B$5,MostCitedLookup!O206&lt;&gt;0),MostCitedLookup!J206,IF(AND(Summary!B$4=Lists!B$6,MostCitedLookup!P206&lt;&gt;0),MostCitedLookup!J206,IF(AND(Summary!B$4=Lists!B$7,MostCitedLookup!Q206&lt;&gt;0),MostCitedLookup!J206,IF(AND(Summary!B$4=Lists!B$8,MostCitedLookup!R206&lt;&gt;0),MostCitedLookup!J206,IF(AND(Summary!B$4=Lists!B$9,MostCitedLookup!S206&lt;&gt;0),MostCitedLookup!J206,IF(AND(Summary!B$4=Lists!B$10,MostCitedLookup!T206&lt;&gt;0),MostCitedLookup!J206, IF(Summary!B$4="All Publications", MostCitedLookup!J206, NA()))))))))))</f>
        <v>#N/A</v>
      </c>
    </row>
    <row r="207" spans="1:21" x14ac:dyDescent="0.35">
      <c r="A207" t="s">
        <v>732</v>
      </c>
      <c r="B207" t="s">
        <v>733</v>
      </c>
      <c r="C207">
        <v>2003</v>
      </c>
      <c r="D207" t="s">
        <v>732</v>
      </c>
      <c r="E207">
        <v>93</v>
      </c>
      <c r="F207" t="s">
        <v>734</v>
      </c>
      <c r="G207">
        <v>2003</v>
      </c>
      <c r="H207">
        <v>0</v>
      </c>
      <c r="I207">
        <v>1</v>
      </c>
      <c r="J207">
        <v>93</v>
      </c>
      <c r="K207" t="s">
        <v>67</v>
      </c>
      <c r="L207">
        <v>0</v>
      </c>
      <c r="M207">
        <v>0</v>
      </c>
      <c r="N207">
        <v>0</v>
      </c>
      <c r="O207">
        <v>0</v>
      </c>
      <c r="P207">
        <v>1</v>
      </c>
      <c r="Q207">
        <v>0</v>
      </c>
      <c r="R207">
        <v>0</v>
      </c>
      <c r="S207">
        <v>0</v>
      </c>
      <c r="T207">
        <v>0</v>
      </c>
      <c r="U207" t="e">
        <f>IF(AND(Summary!B$4=Lists!B$2,MostCitedLookup!L207&lt;&gt;0),MostCitedLookup!J207,IF(AND(Summary!B$4=Lists!B$3,MostCitedLookup!M207&lt;&gt;0),MostCitedLookup!J207,IF(AND(Summary!B$4=Lists!B$4,MostCitedLookup!N207&lt;&gt;0),MostCitedLookup!J207,IF(AND(Summary!B$4=Lists!B$5,MostCitedLookup!O207&lt;&gt;0),MostCitedLookup!J207,IF(AND(Summary!B$4=Lists!B$6,MostCitedLookup!P207&lt;&gt;0),MostCitedLookup!J207,IF(AND(Summary!B$4=Lists!B$7,MostCitedLookup!Q207&lt;&gt;0),MostCitedLookup!J207,IF(AND(Summary!B$4=Lists!B$8,MostCitedLookup!R207&lt;&gt;0),MostCitedLookup!J207,IF(AND(Summary!B$4=Lists!B$9,MostCitedLookup!S207&lt;&gt;0),MostCitedLookup!J207,IF(AND(Summary!B$4=Lists!B$10,MostCitedLookup!T207&lt;&gt;0),MostCitedLookup!J207, IF(Summary!B$4="All Publications", MostCitedLookup!J207, NA()))))))))))</f>
        <v>#N/A</v>
      </c>
    </row>
    <row r="208" spans="1:21" x14ac:dyDescent="0.35">
      <c r="A208" t="s">
        <v>735</v>
      </c>
      <c r="B208" t="s">
        <v>736</v>
      </c>
      <c r="C208">
        <v>2005</v>
      </c>
      <c r="D208" t="s">
        <v>735</v>
      </c>
      <c r="E208">
        <v>93</v>
      </c>
      <c r="F208" t="s">
        <v>737</v>
      </c>
      <c r="G208">
        <v>2005</v>
      </c>
      <c r="H208">
        <v>0</v>
      </c>
      <c r="I208">
        <v>1</v>
      </c>
      <c r="J208">
        <v>93</v>
      </c>
      <c r="K208" t="s">
        <v>58</v>
      </c>
      <c r="L208">
        <v>0</v>
      </c>
      <c r="M208">
        <v>0</v>
      </c>
      <c r="N208">
        <v>0</v>
      </c>
      <c r="O208">
        <v>0</v>
      </c>
      <c r="P208">
        <v>0</v>
      </c>
      <c r="Q208">
        <v>0</v>
      </c>
      <c r="R208">
        <v>0</v>
      </c>
      <c r="S208">
        <v>1</v>
      </c>
      <c r="T208">
        <v>0</v>
      </c>
      <c r="U208" t="e">
        <f>IF(AND(Summary!B$4=Lists!B$2,MostCitedLookup!L208&lt;&gt;0),MostCitedLookup!J208,IF(AND(Summary!B$4=Lists!B$3,MostCitedLookup!M208&lt;&gt;0),MostCitedLookup!J208,IF(AND(Summary!B$4=Lists!B$4,MostCitedLookup!N208&lt;&gt;0),MostCitedLookup!J208,IF(AND(Summary!B$4=Lists!B$5,MostCitedLookup!O208&lt;&gt;0),MostCitedLookup!J208,IF(AND(Summary!B$4=Lists!B$6,MostCitedLookup!P208&lt;&gt;0),MostCitedLookup!J208,IF(AND(Summary!B$4=Lists!B$7,MostCitedLookup!Q208&lt;&gt;0),MostCitedLookup!J208,IF(AND(Summary!B$4=Lists!B$8,MostCitedLookup!R208&lt;&gt;0),MostCitedLookup!J208,IF(AND(Summary!B$4=Lists!B$9,MostCitedLookup!S208&lt;&gt;0),MostCitedLookup!J208,IF(AND(Summary!B$4=Lists!B$10,MostCitedLookup!T208&lt;&gt;0),MostCitedLookup!J208, IF(Summary!B$4="All Publications", MostCitedLookup!J208, NA()))))))))))</f>
        <v>#N/A</v>
      </c>
    </row>
    <row r="209" spans="1:21" x14ac:dyDescent="0.35">
      <c r="A209" t="s">
        <v>738</v>
      </c>
      <c r="B209" t="s">
        <v>739</v>
      </c>
      <c r="C209">
        <v>2006</v>
      </c>
      <c r="D209" t="s">
        <v>740</v>
      </c>
      <c r="E209">
        <v>92</v>
      </c>
      <c r="F209" t="s">
        <v>741</v>
      </c>
      <c r="G209">
        <v>2006</v>
      </c>
      <c r="H209">
        <v>0.150219939</v>
      </c>
      <c r="I209">
        <v>1</v>
      </c>
      <c r="J209">
        <v>92</v>
      </c>
      <c r="K209" t="s">
        <v>67</v>
      </c>
      <c r="L209">
        <v>0</v>
      </c>
      <c r="M209">
        <v>0</v>
      </c>
      <c r="N209">
        <v>0</v>
      </c>
      <c r="O209">
        <v>0</v>
      </c>
      <c r="P209">
        <v>1</v>
      </c>
      <c r="Q209">
        <v>0</v>
      </c>
      <c r="R209">
        <v>0</v>
      </c>
      <c r="S209">
        <v>0</v>
      </c>
      <c r="T209">
        <v>0</v>
      </c>
      <c r="U209" t="e">
        <f>IF(AND(Summary!B$4=Lists!B$2,MostCitedLookup!L209&lt;&gt;0),MostCitedLookup!J209,IF(AND(Summary!B$4=Lists!B$3,MostCitedLookup!M209&lt;&gt;0),MostCitedLookup!J209,IF(AND(Summary!B$4=Lists!B$4,MostCitedLookup!N209&lt;&gt;0),MostCitedLookup!J209,IF(AND(Summary!B$4=Lists!B$5,MostCitedLookup!O209&lt;&gt;0),MostCitedLookup!J209,IF(AND(Summary!B$4=Lists!B$6,MostCitedLookup!P209&lt;&gt;0),MostCitedLookup!J209,IF(AND(Summary!B$4=Lists!B$7,MostCitedLookup!Q209&lt;&gt;0),MostCitedLookup!J209,IF(AND(Summary!B$4=Lists!B$8,MostCitedLookup!R209&lt;&gt;0),MostCitedLookup!J209,IF(AND(Summary!B$4=Lists!B$9,MostCitedLookup!S209&lt;&gt;0),MostCitedLookup!J209,IF(AND(Summary!B$4=Lists!B$10,MostCitedLookup!T209&lt;&gt;0),MostCitedLookup!J209, IF(Summary!B$4="All Publications", MostCitedLookup!J209, NA()))))))))))</f>
        <v>#N/A</v>
      </c>
    </row>
    <row r="210" spans="1:21" x14ac:dyDescent="0.35">
      <c r="A210" t="s">
        <v>742</v>
      </c>
      <c r="B210" t="s">
        <v>743</v>
      </c>
      <c r="C210">
        <v>2011</v>
      </c>
      <c r="D210" t="s">
        <v>744</v>
      </c>
      <c r="E210">
        <v>92</v>
      </c>
      <c r="F210" t="s">
        <v>745</v>
      </c>
      <c r="G210">
        <v>2011</v>
      </c>
      <c r="H210">
        <v>8.8934527999999999E-2</v>
      </c>
      <c r="I210">
        <v>1</v>
      </c>
      <c r="J210">
        <v>92</v>
      </c>
      <c r="K210" t="s">
        <v>58</v>
      </c>
      <c r="L210">
        <v>0</v>
      </c>
      <c r="M210">
        <v>0</v>
      </c>
      <c r="N210">
        <v>0</v>
      </c>
      <c r="O210">
        <v>0</v>
      </c>
      <c r="P210">
        <v>0</v>
      </c>
      <c r="Q210">
        <v>0</v>
      </c>
      <c r="R210">
        <v>0</v>
      </c>
      <c r="S210">
        <v>1</v>
      </c>
      <c r="T210">
        <v>0</v>
      </c>
      <c r="U210" t="e">
        <f>IF(AND(Summary!B$4=Lists!B$2,MostCitedLookup!L210&lt;&gt;0),MostCitedLookup!J210,IF(AND(Summary!B$4=Lists!B$3,MostCitedLookup!M210&lt;&gt;0),MostCitedLookup!J210,IF(AND(Summary!B$4=Lists!B$4,MostCitedLookup!N210&lt;&gt;0),MostCitedLookup!J210,IF(AND(Summary!B$4=Lists!B$5,MostCitedLookup!O210&lt;&gt;0),MostCitedLookup!J210,IF(AND(Summary!B$4=Lists!B$6,MostCitedLookup!P210&lt;&gt;0),MostCitedLookup!J210,IF(AND(Summary!B$4=Lists!B$7,MostCitedLookup!Q210&lt;&gt;0),MostCitedLookup!J210,IF(AND(Summary!B$4=Lists!B$8,MostCitedLookup!R210&lt;&gt;0),MostCitedLookup!J210,IF(AND(Summary!B$4=Lists!B$9,MostCitedLookup!S210&lt;&gt;0),MostCitedLookup!J210,IF(AND(Summary!B$4=Lists!B$10,MostCitedLookup!T210&lt;&gt;0),MostCitedLookup!J210, IF(Summary!B$4="All Publications", MostCitedLookup!J210, NA()))))))))))</f>
        <v>#N/A</v>
      </c>
    </row>
    <row r="211" spans="1:21" x14ac:dyDescent="0.35">
      <c r="A211" t="s">
        <v>746</v>
      </c>
      <c r="B211" t="s">
        <v>747</v>
      </c>
      <c r="C211">
        <v>1999</v>
      </c>
      <c r="D211" t="s">
        <v>746</v>
      </c>
      <c r="E211">
        <v>92</v>
      </c>
      <c r="F211" t="s">
        <v>748</v>
      </c>
      <c r="G211">
        <v>1999</v>
      </c>
      <c r="H211">
        <v>0</v>
      </c>
      <c r="I211">
        <v>1</v>
      </c>
      <c r="J211">
        <v>92</v>
      </c>
      <c r="K211" t="s">
        <v>58</v>
      </c>
      <c r="L211">
        <v>0</v>
      </c>
      <c r="M211">
        <v>0</v>
      </c>
      <c r="N211">
        <v>0</v>
      </c>
      <c r="O211">
        <v>0</v>
      </c>
      <c r="P211">
        <v>0</v>
      </c>
      <c r="Q211">
        <v>0</v>
      </c>
      <c r="R211">
        <v>0</v>
      </c>
      <c r="S211">
        <v>1</v>
      </c>
      <c r="T211">
        <v>0</v>
      </c>
      <c r="U211" t="e">
        <f>IF(AND(Summary!B$4=Lists!B$2,MostCitedLookup!L211&lt;&gt;0),MostCitedLookup!J211,IF(AND(Summary!B$4=Lists!B$3,MostCitedLookup!M211&lt;&gt;0),MostCitedLookup!J211,IF(AND(Summary!B$4=Lists!B$4,MostCitedLookup!N211&lt;&gt;0),MostCitedLookup!J211,IF(AND(Summary!B$4=Lists!B$5,MostCitedLookup!O211&lt;&gt;0),MostCitedLookup!J211,IF(AND(Summary!B$4=Lists!B$6,MostCitedLookup!P211&lt;&gt;0),MostCitedLookup!J211,IF(AND(Summary!B$4=Lists!B$7,MostCitedLookup!Q211&lt;&gt;0),MostCitedLookup!J211,IF(AND(Summary!B$4=Lists!B$8,MostCitedLookup!R211&lt;&gt;0),MostCitedLookup!J211,IF(AND(Summary!B$4=Lists!B$9,MostCitedLookup!S211&lt;&gt;0),MostCitedLookup!J211,IF(AND(Summary!B$4=Lists!B$10,MostCitedLookup!T211&lt;&gt;0),MostCitedLookup!J211, IF(Summary!B$4="All Publications", MostCitedLookup!J211, NA()))))))))))</f>
        <v>#N/A</v>
      </c>
    </row>
    <row r="212" spans="1:21" x14ac:dyDescent="0.35">
      <c r="A212" t="s">
        <v>749</v>
      </c>
      <c r="B212" t="s">
        <v>750</v>
      </c>
      <c r="C212">
        <v>2011</v>
      </c>
      <c r="D212" t="s">
        <v>751</v>
      </c>
      <c r="E212">
        <v>91</v>
      </c>
      <c r="F212" t="s">
        <v>752</v>
      </c>
      <c r="G212">
        <v>2011</v>
      </c>
      <c r="H212">
        <v>6.1237291999999999E-2</v>
      </c>
      <c r="I212">
        <v>1</v>
      </c>
      <c r="J212">
        <v>91</v>
      </c>
      <c r="K212" t="s">
        <v>58</v>
      </c>
      <c r="L212">
        <v>0</v>
      </c>
      <c r="M212">
        <v>0</v>
      </c>
      <c r="N212">
        <v>0</v>
      </c>
      <c r="O212">
        <v>0</v>
      </c>
      <c r="P212">
        <v>0</v>
      </c>
      <c r="Q212">
        <v>0</v>
      </c>
      <c r="R212">
        <v>0</v>
      </c>
      <c r="S212">
        <v>1</v>
      </c>
      <c r="T212">
        <v>0</v>
      </c>
      <c r="U212" t="e">
        <f>IF(AND(Summary!B$4=Lists!B$2,MostCitedLookup!L212&lt;&gt;0),MostCitedLookup!J212,IF(AND(Summary!B$4=Lists!B$3,MostCitedLookup!M212&lt;&gt;0),MostCitedLookup!J212,IF(AND(Summary!B$4=Lists!B$4,MostCitedLookup!N212&lt;&gt;0),MostCitedLookup!J212,IF(AND(Summary!B$4=Lists!B$5,MostCitedLookup!O212&lt;&gt;0),MostCitedLookup!J212,IF(AND(Summary!B$4=Lists!B$6,MostCitedLookup!P212&lt;&gt;0),MostCitedLookup!J212,IF(AND(Summary!B$4=Lists!B$7,MostCitedLookup!Q212&lt;&gt;0),MostCitedLookup!J212,IF(AND(Summary!B$4=Lists!B$8,MostCitedLookup!R212&lt;&gt;0),MostCitedLookup!J212,IF(AND(Summary!B$4=Lists!B$9,MostCitedLookup!S212&lt;&gt;0),MostCitedLookup!J212,IF(AND(Summary!B$4=Lists!B$10,MostCitedLookup!T212&lt;&gt;0),MostCitedLookup!J212, IF(Summary!B$4="All Publications", MostCitedLookup!J212, NA()))))))))))</f>
        <v>#N/A</v>
      </c>
    </row>
    <row r="213" spans="1:21" x14ac:dyDescent="0.35">
      <c r="A213" t="s">
        <v>753</v>
      </c>
      <c r="B213" t="s">
        <v>754</v>
      </c>
      <c r="C213">
        <v>1998</v>
      </c>
      <c r="D213" t="s">
        <v>755</v>
      </c>
      <c r="E213">
        <v>91</v>
      </c>
      <c r="F213" t="s">
        <v>756</v>
      </c>
      <c r="G213">
        <v>1998</v>
      </c>
      <c r="H213">
        <v>1.5758010999999999E-2</v>
      </c>
      <c r="I213">
        <v>1</v>
      </c>
      <c r="J213">
        <v>91</v>
      </c>
      <c r="K213" t="s">
        <v>58</v>
      </c>
      <c r="L213">
        <v>0</v>
      </c>
      <c r="M213">
        <v>0</v>
      </c>
      <c r="N213">
        <v>0</v>
      </c>
      <c r="O213">
        <v>0</v>
      </c>
      <c r="P213">
        <v>0</v>
      </c>
      <c r="Q213">
        <v>0</v>
      </c>
      <c r="R213">
        <v>0</v>
      </c>
      <c r="S213">
        <v>1</v>
      </c>
      <c r="T213">
        <v>0</v>
      </c>
      <c r="U213" t="e">
        <f>IF(AND(Summary!B$4=Lists!B$2,MostCitedLookup!L213&lt;&gt;0),MostCitedLookup!J213,IF(AND(Summary!B$4=Lists!B$3,MostCitedLookup!M213&lt;&gt;0),MostCitedLookup!J213,IF(AND(Summary!B$4=Lists!B$4,MostCitedLookup!N213&lt;&gt;0),MostCitedLookup!J213,IF(AND(Summary!B$4=Lists!B$5,MostCitedLookup!O213&lt;&gt;0),MostCitedLookup!J213,IF(AND(Summary!B$4=Lists!B$6,MostCitedLookup!P213&lt;&gt;0),MostCitedLookup!J213,IF(AND(Summary!B$4=Lists!B$7,MostCitedLookup!Q213&lt;&gt;0),MostCitedLookup!J213,IF(AND(Summary!B$4=Lists!B$8,MostCitedLookup!R213&lt;&gt;0),MostCitedLookup!J213,IF(AND(Summary!B$4=Lists!B$9,MostCitedLookup!S213&lt;&gt;0),MostCitedLookup!J213,IF(AND(Summary!B$4=Lists!B$10,MostCitedLookup!T213&lt;&gt;0),MostCitedLookup!J213, IF(Summary!B$4="All Publications", MostCitedLookup!J213, NA()))))))))))</f>
        <v>#N/A</v>
      </c>
    </row>
    <row r="214" spans="1:21" x14ac:dyDescent="0.35">
      <c r="A214" t="s">
        <v>757</v>
      </c>
      <c r="B214" t="s">
        <v>758</v>
      </c>
      <c r="C214">
        <v>2009</v>
      </c>
      <c r="D214" t="s">
        <v>759</v>
      </c>
      <c r="E214">
        <v>91</v>
      </c>
      <c r="F214" t="s">
        <v>760</v>
      </c>
      <c r="G214">
        <v>2009</v>
      </c>
      <c r="H214">
        <v>7.0921990000000004E-3</v>
      </c>
      <c r="I214">
        <v>1</v>
      </c>
      <c r="J214">
        <v>91</v>
      </c>
      <c r="K214" t="s">
        <v>58</v>
      </c>
      <c r="L214">
        <v>0</v>
      </c>
      <c r="M214">
        <v>0</v>
      </c>
      <c r="N214">
        <v>0</v>
      </c>
      <c r="O214">
        <v>0</v>
      </c>
      <c r="P214">
        <v>0</v>
      </c>
      <c r="Q214">
        <v>0</v>
      </c>
      <c r="R214">
        <v>0</v>
      </c>
      <c r="S214">
        <v>1</v>
      </c>
      <c r="T214">
        <v>0</v>
      </c>
      <c r="U214" t="e">
        <f>IF(AND(Summary!B$4=Lists!B$2,MostCitedLookup!L214&lt;&gt;0),MostCitedLookup!J214,IF(AND(Summary!B$4=Lists!B$3,MostCitedLookup!M214&lt;&gt;0),MostCitedLookup!J214,IF(AND(Summary!B$4=Lists!B$4,MostCitedLookup!N214&lt;&gt;0),MostCitedLookup!J214,IF(AND(Summary!B$4=Lists!B$5,MostCitedLookup!O214&lt;&gt;0),MostCitedLookup!J214,IF(AND(Summary!B$4=Lists!B$6,MostCitedLookup!P214&lt;&gt;0),MostCitedLookup!J214,IF(AND(Summary!B$4=Lists!B$7,MostCitedLookup!Q214&lt;&gt;0),MostCitedLookup!J214,IF(AND(Summary!B$4=Lists!B$8,MostCitedLookup!R214&lt;&gt;0),MostCitedLookup!J214,IF(AND(Summary!B$4=Lists!B$9,MostCitedLookup!S214&lt;&gt;0),MostCitedLookup!J214,IF(AND(Summary!B$4=Lists!B$10,MostCitedLookup!T214&lt;&gt;0),MostCitedLookup!J214, IF(Summary!B$4="All Publications", MostCitedLookup!J214, NA()))))))))))</f>
        <v>#N/A</v>
      </c>
    </row>
    <row r="215" spans="1:21" x14ac:dyDescent="0.35">
      <c r="A215" t="s">
        <v>761</v>
      </c>
      <c r="B215" t="s">
        <v>762</v>
      </c>
      <c r="C215">
        <v>2001</v>
      </c>
      <c r="D215" t="s">
        <v>761</v>
      </c>
      <c r="E215">
        <v>90</v>
      </c>
      <c r="F215" t="s">
        <v>763</v>
      </c>
      <c r="G215">
        <v>2001</v>
      </c>
      <c r="H215">
        <v>0</v>
      </c>
      <c r="I215">
        <v>1</v>
      </c>
      <c r="J215">
        <v>90</v>
      </c>
      <c r="K215" t="s">
        <v>26</v>
      </c>
      <c r="L215">
        <v>0</v>
      </c>
      <c r="M215">
        <v>0</v>
      </c>
      <c r="N215">
        <v>0</v>
      </c>
      <c r="O215">
        <v>1</v>
      </c>
      <c r="P215">
        <v>0</v>
      </c>
      <c r="Q215">
        <v>0</v>
      </c>
      <c r="R215">
        <v>0</v>
      </c>
      <c r="S215">
        <v>0</v>
      </c>
      <c r="T215">
        <v>0</v>
      </c>
      <c r="U215" t="e">
        <f>IF(AND(Summary!B$4=Lists!B$2,MostCitedLookup!L215&lt;&gt;0),MostCitedLookup!J215,IF(AND(Summary!B$4=Lists!B$3,MostCitedLookup!M215&lt;&gt;0),MostCitedLookup!J215,IF(AND(Summary!B$4=Lists!B$4,MostCitedLookup!N215&lt;&gt;0),MostCitedLookup!J215,IF(AND(Summary!B$4=Lists!B$5,MostCitedLookup!O215&lt;&gt;0),MostCitedLookup!J215,IF(AND(Summary!B$4=Lists!B$6,MostCitedLookup!P215&lt;&gt;0),MostCitedLookup!J215,IF(AND(Summary!B$4=Lists!B$7,MostCitedLookup!Q215&lt;&gt;0),MostCitedLookup!J215,IF(AND(Summary!B$4=Lists!B$8,MostCitedLookup!R215&lt;&gt;0),MostCitedLookup!J215,IF(AND(Summary!B$4=Lists!B$9,MostCitedLookup!S215&lt;&gt;0),MostCitedLookup!J215,IF(AND(Summary!B$4=Lists!B$10,MostCitedLookup!T215&lt;&gt;0),MostCitedLookup!J215, IF(Summary!B$4="All Publications", MostCitedLookup!J215, NA()))))))))))</f>
        <v>#N/A</v>
      </c>
    </row>
    <row r="216" spans="1:21" x14ac:dyDescent="0.35">
      <c r="A216" t="s">
        <v>764</v>
      </c>
      <c r="B216" t="s">
        <v>765</v>
      </c>
      <c r="C216">
        <v>2015</v>
      </c>
      <c r="D216" t="s">
        <v>766</v>
      </c>
      <c r="E216">
        <v>89</v>
      </c>
      <c r="F216" t="s">
        <v>767</v>
      </c>
      <c r="G216">
        <v>2015</v>
      </c>
      <c r="H216">
        <v>8.6469086000000001E-2</v>
      </c>
      <c r="I216">
        <v>1</v>
      </c>
      <c r="J216">
        <v>89</v>
      </c>
      <c r="K216" t="s">
        <v>58</v>
      </c>
      <c r="L216">
        <v>0</v>
      </c>
      <c r="M216">
        <v>0</v>
      </c>
      <c r="N216">
        <v>0</v>
      </c>
      <c r="O216">
        <v>0</v>
      </c>
      <c r="P216">
        <v>0</v>
      </c>
      <c r="Q216">
        <v>0</v>
      </c>
      <c r="R216">
        <v>0</v>
      </c>
      <c r="S216">
        <v>1</v>
      </c>
      <c r="T216">
        <v>0</v>
      </c>
      <c r="U216" t="e">
        <f>IF(AND(Summary!B$4=Lists!B$2,MostCitedLookup!L216&lt;&gt;0),MostCitedLookup!J216,IF(AND(Summary!B$4=Lists!B$3,MostCitedLookup!M216&lt;&gt;0),MostCitedLookup!J216,IF(AND(Summary!B$4=Lists!B$4,MostCitedLookup!N216&lt;&gt;0),MostCitedLookup!J216,IF(AND(Summary!B$4=Lists!B$5,MostCitedLookup!O216&lt;&gt;0),MostCitedLookup!J216,IF(AND(Summary!B$4=Lists!B$6,MostCitedLookup!P216&lt;&gt;0),MostCitedLookup!J216,IF(AND(Summary!B$4=Lists!B$7,MostCitedLookup!Q216&lt;&gt;0),MostCitedLookup!J216,IF(AND(Summary!B$4=Lists!B$8,MostCitedLookup!R216&lt;&gt;0),MostCitedLookup!J216,IF(AND(Summary!B$4=Lists!B$9,MostCitedLookup!S216&lt;&gt;0),MostCitedLookup!J216,IF(AND(Summary!B$4=Lists!B$10,MostCitedLookup!T216&lt;&gt;0),MostCitedLookup!J216, IF(Summary!B$4="All Publications", MostCitedLookup!J216, NA()))))))))))</f>
        <v>#N/A</v>
      </c>
    </row>
    <row r="217" spans="1:21" x14ac:dyDescent="0.35">
      <c r="A217" t="s">
        <v>768</v>
      </c>
      <c r="B217" t="s">
        <v>769</v>
      </c>
      <c r="C217">
        <v>2007</v>
      </c>
      <c r="D217" t="s">
        <v>768</v>
      </c>
      <c r="E217">
        <v>89</v>
      </c>
      <c r="F217" t="s">
        <v>770</v>
      </c>
      <c r="G217">
        <v>2007</v>
      </c>
      <c r="H217">
        <v>0</v>
      </c>
      <c r="I217">
        <v>1</v>
      </c>
      <c r="J217">
        <v>89</v>
      </c>
      <c r="K217" t="s">
        <v>58</v>
      </c>
      <c r="L217">
        <v>0</v>
      </c>
      <c r="M217">
        <v>0</v>
      </c>
      <c r="N217">
        <v>0</v>
      </c>
      <c r="O217">
        <v>0</v>
      </c>
      <c r="P217">
        <v>0</v>
      </c>
      <c r="Q217">
        <v>0</v>
      </c>
      <c r="R217">
        <v>0</v>
      </c>
      <c r="S217">
        <v>1</v>
      </c>
      <c r="T217">
        <v>0</v>
      </c>
      <c r="U217" t="e">
        <f>IF(AND(Summary!B$4=Lists!B$2,MostCitedLookup!L217&lt;&gt;0),MostCitedLookup!J217,IF(AND(Summary!B$4=Lists!B$3,MostCitedLookup!M217&lt;&gt;0),MostCitedLookup!J217,IF(AND(Summary!B$4=Lists!B$4,MostCitedLookup!N217&lt;&gt;0),MostCitedLookup!J217,IF(AND(Summary!B$4=Lists!B$5,MostCitedLookup!O217&lt;&gt;0),MostCitedLookup!J217,IF(AND(Summary!B$4=Lists!B$6,MostCitedLookup!P217&lt;&gt;0),MostCitedLookup!J217,IF(AND(Summary!B$4=Lists!B$7,MostCitedLookup!Q217&lt;&gt;0),MostCitedLookup!J217,IF(AND(Summary!B$4=Lists!B$8,MostCitedLookup!R217&lt;&gt;0),MostCitedLookup!J217,IF(AND(Summary!B$4=Lists!B$9,MostCitedLookup!S217&lt;&gt;0),MostCitedLookup!J217,IF(AND(Summary!B$4=Lists!B$10,MostCitedLookup!T217&lt;&gt;0),MostCitedLookup!J217, IF(Summary!B$4="All Publications", MostCitedLookup!J217, NA()))))))))))</f>
        <v>#N/A</v>
      </c>
    </row>
    <row r="218" spans="1:21" x14ac:dyDescent="0.35">
      <c r="A218" t="s">
        <v>771</v>
      </c>
      <c r="B218" t="s">
        <v>772</v>
      </c>
      <c r="C218">
        <v>2015</v>
      </c>
      <c r="D218" t="s">
        <v>773</v>
      </c>
      <c r="E218">
        <v>88</v>
      </c>
      <c r="F218" t="s">
        <v>774</v>
      </c>
      <c r="G218">
        <v>2015</v>
      </c>
      <c r="H218">
        <v>6.1787214999999999E-2</v>
      </c>
      <c r="I218">
        <v>1</v>
      </c>
      <c r="J218">
        <v>88</v>
      </c>
      <c r="K218" t="s">
        <v>58</v>
      </c>
      <c r="L218">
        <v>0</v>
      </c>
      <c r="M218">
        <v>0</v>
      </c>
      <c r="N218">
        <v>0</v>
      </c>
      <c r="O218">
        <v>0</v>
      </c>
      <c r="P218">
        <v>0</v>
      </c>
      <c r="Q218">
        <v>0</v>
      </c>
      <c r="R218">
        <v>0</v>
      </c>
      <c r="S218">
        <v>1</v>
      </c>
      <c r="T218">
        <v>0</v>
      </c>
      <c r="U218" t="e">
        <f>IF(AND(Summary!B$4=Lists!B$2,MostCitedLookup!L218&lt;&gt;0),MostCitedLookup!J218,IF(AND(Summary!B$4=Lists!B$3,MostCitedLookup!M218&lt;&gt;0),MostCitedLookup!J218,IF(AND(Summary!B$4=Lists!B$4,MostCitedLookup!N218&lt;&gt;0),MostCitedLookup!J218,IF(AND(Summary!B$4=Lists!B$5,MostCitedLookup!O218&lt;&gt;0),MostCitedLookup!J218,IF(AND(Summary!B$4=Lists!B$6,MostCitedLookup!P218&lt;&gt;0),MostCitedLookup!J218,IF(AND(Summary!B$4=Lists!B$7,MostCitedLookup!Q218&lt;&gt;0),MostCitedLookup!J218,IF(AND(Summary!B$4=Lists!B$8,MostCitedLookup!R218&lt;&gt;0),MostCitedLookup!J218,IF(AND(Summary!B$4=Lists!B$9,MostCitedLookup!S218&lt;&gt;0),MostCitedLookup!J218,IF(AND(Summary!B$4=Lists!B$10,MostCitedLookup!T218&lt;&gt;0),MostCitedLookup!J218, IF(Summary!B$4="All Publications", MostCitedLookup!J218, NA()))))))))))</f>
        <v>#N/A</v>
      </c>
    </row>
    <row r="219" spans="1:21" x14ac:dyDescent="0.35">
      <c r="A219" t="s">
        <v>775</v>
      </c>
      <c r="B219" t="s">
        <v>776</v>
      </c>
      <c r="C219">
        <v>2015</v>
      </c>
      <c r="D219" t="s">
        <v>773</v>
      </c>
      <c r="E219">
        <v>88</v>
      </c>
      <c r="F219" t="s">
        <v>774</v>
      </c>
      <c r="G219">
        <v>2015</v>
      </c>
      <c r="H219">
        <v>1.4033660999999999E-2</v>
      </c>
      <c r="I219">
        <v>1</v>
      </c>
      <c r="J219">
        <v>88</v>
      </c>
      <c r="K219" t="s">
        <v>58</v>
      </c>
      <c r="L219">
        <v>0</v>
      </c>
      <c r="M219">
        <v>0</v>
      </c>
      <c r="N219">
        <v>0</v>
      </c>
      <c r="O219">
        <v>0</v>
      </c>
      <c r="P219">
        <v>0</v>
      </c>
      <c r="Q219">
        <v>0</v>
      </c>
      <c r="R219">
        <v>0</v>
      </c>
      <c r="S219">
        <v>1</v>
      </c>
      <c r="T219">
        <v>0</v>
      </c>
      <c r="U219" t="e">
        <f>IF(AND(Summary!B$4=Lists!B$2,MostCitedLookup!L219&lt;&gt;0),MostCitedLookup!J219,IF(AND(Summary!B$4=Lists!B$3,MostCitedLookup!M219&lt;&gt;0),MostCitedLookup!J219,IF(AND(Summary!B$4=Lists!B$4,MostCitedLookup!N219&lt;&gt;0),MostCitedLookup!J219,IF(AND(Summary!B$4=Lists!B$5,MostCitedLookup!O219&lt;&gt;0),MostCitedLookup!J219,IF(AND(Summary!B$4=Lists!B$6,MostCitedLookup!P219&lt;&gt;0),MostCitedLookup!J219,IF(AND(Summary!B$4=Lists!B$7,MostCitedLookup!Q219&lt;&gt;0),MostCitedLookup!J219,IF(AND(Summary!B$4=Lists!B$8,MostCitedLookup!R219&lt;&gt;0),MostCitedLookup!J219,IF(AND(Summary!B$4=Lists!B$9,MostCitedLookup!S219&lt;&gt;0),MostCitedLookup!J219,IF(AND(Summary!B$4=Lists!B$10,MostCitedLookup!T219&lt;&gt;0),MostCitedLookup!J219, IF(Summary!B$4="All Publications", MostCitedLookup!J219, NA()))))))))))</f>
        <v>#N/A</v>
      </c>
    </row>
    <row r="220" spans="1:21" x14ac:dyDescent="0.35">
      <c r="A220" t="s">
        <v>777</v>
      </c>
      <c r="B220" t="s">
        <v>778</v>
      </c>
      <c r="C220">
        <v>2005</v>
      </c>
      <c r="D220" t="s">
        <v>779</v>
      </c>
      <c r="E220">
        <v>88</v>
      </c>
      <c r="F220" t="s">
        <v>780</v>
      </c>
      <c r="G220">
        <v>2005</v>
      </c>
      <c r="H220">
        <v>4.4444439999999997E-3</v>
      </c>
      <c r="I220">
        <v>1</v>
      </c>
      <c r="J220">
        <v>88</v>
      </c>
      <c r="K220" t="s">
        <v>58</v>
      </c>
      <c r="L220">
        <v>0</v>
      </c>
      <c r="M220">
        <v>0</v>
      </c>
      <c r="N220">
        <v>0</v>
      </c>
      <c r="O220">
        <v>0</v>
      </c>
      <c r="P220">
        <v>0</v>
      </c>
      <c r="Q220">
        <v>0</v>
      </c>
      <c r="R220">
        <v>0</v>
      </c>
      <c r="S220">
        <v>1</v>
      </c>
      <c r="T220">
        <v>0</v>
      </c>
      <c r="U220" t="e">
        <f>IF(AND(Summary!B$4=Lists!B$2,MostCitedLookup!L220&lt;&gt;0),MostCitedLookup!J220,IF(AND(Summary!B$4=Lists!B$3,MostCitedLookup!M220&lt;&gt;0),MostCitedLookup!J220,IF(AND(Summary!B$4=Lists!B$4,MostCitedLookup!N220&lt;&gt;0),MostCitedLookup!J220,IF(AND(Summary!B$4=Lists!B$5,MostCitedLookup!O220&lt;&gt;0),MostCitedLookup!J220,IF(AND(Summary!B$4=Lists!B$6,MostCitedLookup!P220&lt;&gt;0),MostCitedLookup!J220,IF(AND(Summary!B$4=Lists!B$7,MostCitedLookup!Q220&lt;&gt;0),MostCitedLookup!J220,IF(AND(Summary!B$4=Lists!B$8,MostCitedLookup!R220&lt;&gt;0),MostCitedLookup!J220,IF(AND(Summary!B$4=Lists!B$9,MostCitedLookup!S220&lt;&gt;0),MostCitedLookup!J220,IF(AND(Summary!B$4=Lists!B$10,MostCitedLookup!T220&lt;&gt;0),MostCitedLookup!J220, IF(Summary!B$4="All Publications", MostCitedLookup!J220, NA()))))))))))</f>
        <v>#N/A</v>
      </c>
    </row>
    <row r="221" spans="1:21" x14ac:dyDescent="0.35">
      <c r="A221" t="s">
        <v>781</v>
      </c>
      <c r="B221" t="s">
        <v>782</v>
      </c>
      <c r="C221">
        <v>2005</v>
      </c>
      <c r="D221" t="s">
        <v>781</v>
      </c>
      <c r="E221">
        <v>88</v>
      </c>
      <c r="F221" t="s">
        <v>783</v>
      </c>
      <c r="G221">
        <v>2005</v>
      </c>
      <c r="H221">
        <v>0</v>
      </c>
      <c r="I221">
        <v>1</v>
      </c>
      <c r="J221">
        <v>88</v>
      </c>
      <c r="K221" t="s">
        <v>67</v>
      </c>
      <c r="L221">
        <v>0</v>
      </c>
      <c r="M221">
        <v>0</v>
      </c>
      <c r="N221">
        <v>0</v>
      </c>
      <c r="O221">
        <v>0</v>
      </c>
      <c r="P221">
        <v>1</v>
      </c>
      <c r="Q221">
        <v>0</v>
      </c>
      <c r="R221">
        <v>0</v>
      </c>
      <c r="S221">
        <v>0</v>
      </c>
      <c r="T221">
        <v>0</v>
      </c>
      <c r="U221" t="e">
        <f>IF(AND(Summary!B$4=Lists!B$2,MostCitedLookup!L221&lt;&gt;0),MostCitedLookup!J221,IF(AND(Summary!B$4=Lists!B$3,MostCitedLookup!M221&lt;&gt;0),MostCitedLookup!J221,IF(AND(Summary!B$4=Lists!B$4,MostCitedLookup!N221&lt;&gt;0),MostCitedLookup!J221,IF(AND(Summary!B$4=Lists!B$5,MostCitedLookup!O221&lt;&gt;0),MostCitedLookup!J221,IF(AND(Summary!B$4=Lists!B$6,MostCitedLookup!P221&lt;&gt;0),MostCitedLookup!J221,IF(AND(Summary!B$4=Lists!B$7,MostCitedLookup!Q221&lt;&gt;0),MostCitedLookup!J221,IF(AND(Summary!B$4=Lists!B$8,MostCitedLookup!R221&lt;&gt;0),MostCitedLookup!J221,IF(AND(Summary!B$4=Lists!B$9,MostCitedLookup!S221&lt;&gt;0),MostCitedLookup!J221,IF(AND(Summary!B$4=Lists!B$10,MostCitedLookup!T221&lt;&gt;0),MostCitedLookup!J221, IF(Summary!B$4="All Publications", MostCitedLookup!J221, NA()))))))))))</f>
        <v>#N/A</v>
      </c>
    </row>
    <row r="222" spans="1:21" x14ac:dyDescent="0.35">
      <c r="A222" t="s">
        <v>784</v>
      </c>
      <c r="B222" t="s">
        <v>785</v>
      </c>
      <c r="C222">
        <v>2009</v>
      </c>
      <c r="D222" t="s">
        <v>784</v>
      </c>
      <c r="E222">
        <v>88</v>
      </c>
      <c r="F222" t="s">
        <v>786</v>
      </c>
      <c r="G222">
        <v>2009</v>
      </c>
      <c r="H222">
        <v>0</v>
      </c>
      <c r="I222">
        <v>1</v>
      </c>
      <c r="J222">
        <v>88</v>
      </c>
      <c r="K222" t="s">
        <v>67</v>
      </c>
      <c r="L222">
        <v>0</v>
      </c>
      <c r="M222">
        <v>0</v>
      </c>
      <c r="N222">
        <v>0</v>
      </c>
      <c r="O222">
        <v>0</v>
      </c>
      <c r="P222">
        <v>1</v>
      </c>
      <c r="Q222">
        <v>0</v>
      </c>
      <c r="R222">
        <v>0</v>
      </c>
      <c r="S222">
        <v>0</v>
      </c>
      <c r="T222">
        <v>0</v>
      </c>
      <c r="U222" t="e">
        <f>IF(AND(Summary!B$4=Lists!B$2,MostCitedLookup!L222&lt;&gt;0),MostCitedLookup!J222,IF(AND(Summary!B$4=Lists!B$3,MostCitedLookup!M222&lt;&gt;0),MostCitedLookup!J222,IF(AND(Summary!B$4=Lists!B$4,MostCitedLookup!N222&lt;&gt;0),MostCitedLookup!J222,IF(AND(Summary!B$4=Lists!B$5,MostCitedLookup!O222&lt;&gt;0),MostCitedLookup!J222,IF(AND(Summary!B$4=Lists!B$6,MostCitedLookup!P222&lt;&gt;0),MostCitedLookup!J222,IF(AND(Summary!B$4=Lists!B$7,MostCitedLookup!Q222&lt;&gt;0),MostCitedLookup!J222,IF(AND(Summary!B$4=Lists!B$8,MostCitedLookup!R222&lt;&gt;0),MostCitedLookup!J222,IF(AND(Summary!B$4=Lists!B$9,MostCitedLookup!S222&lt;&gt;0),MostCitedLookup!J222,IF(AND(Summary!B$4=Lists!B$10,MostCitedLookup!T222&lt;&gt;0),MostCitedLookup!J222, IF(Summary!B$4="All Publications", MostCitedLookup!J222, NA()))))))))))</f>
        <v>#N/A</v>
      </c>
    </row>
    <row r="223" spans="1:21" x14ac:dyDescent="0.35">
      <c r="A223" t="s">
        <v>787</v>
      </c>
      <c r="B223" t="s">
        <v>788</v>
      </c>
      <c r="C223">
        <v>2003</v>
      </c>
      <c r="D223" t="s">
        <v>787</v>
      </c>
      <c r="E223">
        <v>88</v>
      </c>
      <c r="F223" t="s">
        <v>789</v>
      </c>
      <c r="G223">
        <v>2003</v>
      </c>
      <c r="H223">
        <v>0</v>
      </c>
      <c r="I223">
        <v>1</v>
      </c>
      <c r="J223">
        <v>88</v>
      </c>
      <c r="K223" t="s">
        <v>53</v>
      </c>
      <c r="L223">
        <v>0</v>
      </c>
      <c r="M223">
        <v>0</v>
      </c>
      <c r="N223">
        <v>0</v>
      </c>
      <c r="O223">
        <v>0</v>
      </c>
      <c r="P223">
        <v>1</v>
      </c>
      <c r="Q223">
        <v>0</v>
      </c>
      <c r="R223">
        <v>0</v>
      </c>
      <c r="S223">
        <v>1</v>
      </c>
      <c r="T223">
        <v>0</v>
      </c>
      <c r="U223" t="e">
        <f>IF(AND(Summary!B$4=Lists!B$2,MostCitedLookup!L223&lt;&gt;0),MostCitedLookup!J223,IF(AND(Summary!B$4=Lists!B$3,MostCitedLookup!M223&lt;&gt;0),MostCitedLookup!J223,IF(AND(Summary!B$4=Lists!B$4,MostCitedLookup!N223&lt;&gt;0),MostCitedLookup!J223,IF(AND(Summary!B$4=Lists!B$5,MostCitedLookup!O223&lt;&gt;0),MostCitedLookup!J223,IF(AND(Summary!B$4=Lists!B$6,MostCitedLookup!P223&lt;&gt;0),MostCitedLookup!J223,IF(AND(Summary!B$4=Lists!B$7,MostCitedLookup!Q223&lt;&gt;0),MostCitedLookup!J223,IF(AND(Summary!B$4=Lists!B$8,MostCitedLookup!R223&lt;&gt;0),MostCitedLookup!J223,IF(AND(Summary!B$4=Lists!B$9,MostCitedLookup!S223&lt;&gt;0),MostCitedLookup!J223,IF(AND(Summary!B$4=Lists!B$10,MostCitedLookup!T223&lt;&gt;0),MostCitedLookup!J223, IF(Summary!B$4="All Publications", MostCitedLookup!J223, NA()))))))))))</f>
        <v>#N/A</v>
      </c>
    </row>
    <row r="224" spans="1:21" x14ac:dyDescent="0.35">
      <c r="A224" t="s">
        <v>790</v>
      </c>
      <c r="B224" t="s">
        <v>791</v>
      </c>
      <c r="C224">
        <v>2003</v>
      </c>
      <c r="D224" t="s">
        <v>792</v>
      </c>
      <c r="E224">
        <v>87</v>
      </c>
      <c r="F224" t="s">
        <v>793</v>
      </c>
      <c r="G224">
        <v>2003</v>
      </c>
      <c r="H224">
        <v>3.3039007000000002E-2</v>
      </c>
      <c r="I224">
        <v>1</v>
      </c>
      <c r="J224">
        <v>87</v>
      </c>
      <c r="K224" t="s">
        <v>67</v>
      </c>
      <c r="L224">
        <v>0</v>
      </c>
      <c r="M224">
        <v>0</v>
      </c>
      <c r="N224">
        <v>0</v>
      </c>
      <c r="O224">
        <v>0</v>
      </c>
      <c r="P224">
        <v>1</v>
      </c>
      <c r="Q224">
        <v>0</v>
      </c>
      <c r="R224">
        <v>0</v>
      </c>
      <c r="S224">
        <v>0</v>
      </c>
      <c r="T224">
        <v>0</v>
      </c>
      <c r="U224" t="e">
        <f>IF(AND(Summary!B$4=Lists!B$2,MostCitedLookup!L224&lt;&gt;0),MostCitedLookup!J224,IF(AND(Summary!B$4=Lists!B$3,MostCitedLookup!M224&lt;&gt;0),MostCitedLookup!J224,IF(AND(Summary!B$4=Lists!B$4,MostCitedLookup!N224&lt;&gt;0),MostCitedLookup!J224,IF(AND(Summary!B$4=Lists!B$5,MostCitedLookup!O224&lt;&gt;0),MostCitedLookup!J224,IF(AND(Summary!B$4=Lists!B$6,MostCitedLookup!P224&lt;&gt;0),MostCitedLookup!J224,IF(AND(Summary!B$4=Lists!B$7,MostCitedLookup!Q224&lt;&gt;0),MostCitedLookup!J224,IF(AND(Summary!B$4=Lists!B$8,MostCitedLookup!R224&lt;&gt;0),MostCitedLookup!J224,IF(AND(Summary!B$4=Lists!B$9,MostCitedLookup!S224&lt;&gt;0),MostCitedLookup!J224,IF(AND(Summary!B$4=Lists!B$10,MostCitedLookup!T224&lt;&gt;0),MostCitedLookup!J224, IF(Summary!B$4="All Publications", MostCitedLookup!J224, NA()))))))))))</f>
        <v>#N/A</v>
      </c>
    </row>
    <row r="225" spans="1:21" x14ac:dyDescent="0.35">
      <c r="A225" t="s">
        <v>794</v>
      </c>
      <c r="B225" t="s">
        <v>791</v>
      </c>
      <c r="C225">
        <v>2003</v>
      </c>
      <c r="D225" t="s">
        <v>792</v>
      </c>
      <c r="E225">
        <v>87</v>
      </c>
      <c r="F225" t="s">
        <v>793</v>
      </c>
      <c r="G225">
        <v>2003</v>
      </c>
      <c r="H225">
        <v>3.0123855000000001E-2</v>
      </c>
      <c r="I225">
        <v>1</v>
      </c>
      <c r="J225">
        <v>87</v>
      </c>
      <c r="K225" t="s">
        <v>67</v>
      </c>
      <c r="L225">
        <v>0</v>
      </c>
      <c r="M225">
        <v>0</v>
      </c>
      <c r="N225">
        <v>0</v>
      </c>
      <c r="O225">
        <v>0</v>
      </c>
      <c r="P225">
        <v>1</v>
      </c>
      <c r="Q225">
        <v>0</v>
      </c>
      <c r="R225">
        <v>0</v>
      </c>
      <c r="S225">
        <v>0</v>
      </c>
      <c r="T225">
        <v>0</v>
      </c>
      <c r="U225" t="e">
        <f>IF(AND(Summary!B$4=Lists!B$2,MostCitedLookup!L225&lt;&gt;0),MostCitedLookup!J225,IF(AND(Summary!B$4=Lists!B$3,MostCitedLookup!M225&lt;&gt;0),MostCitedLookup!J225,IF(AND(Summary!B$4=Lists!B$4,MostCitedLookup!N225&lt;&gt;0),MostCitedLookup!J225,IF(AND(Summary!B$4=Lists!B$5,MostCitedLookup!O225&lt;&gt;0),MostCitedLookup!J225,IF(AND(Summary!B$4=Lists!B$6,MostCitedLookup!P225&lt;&gt;0),MostCitedLookup!J225,IF(AND(Summary!B$4=Lists!B$7,MostCitedLookup!Q225&lt;&gt;0),MostCitedLookup!J225,IF(AND(Summary!B$4=Lists!B$8,MostCitedLookup!R225&lt;&gt;0),MostCitedLookup!J225,IF(AND(Summary!B$4=Lists!B$9,MostCitedLookup!S225&lt;&gt;0),MostCitedLookup!J225,IF(AND(Summary!B$4=Lists!B$10,MostCitedLookup!T225&lt;&gt;0),MostCitedLookup!J225, IF(Summary!B$4="All Publications", MostCitedLookup!J225, NA()))))))))))</f>
        <v>#N/A</v>
      </c>
    </row>
    <row r="226" spans="1:21" x14ac:dyDescent="0.35">
      <c r="A226" t="s">
        <v>795</v>
      </c>
      <c r="B226" t="s">
        <v>796</v>
      </c>
      <c r="C226">
        <v>2006</v>
      </c>
      <c r="D226" t="s">
        <v>797</v>
      </c>
      <c r="E226">
        <v>87</v>
      </c>
      <c r="F226" t="s">
        <v>798</v>
      </c>
      <c r="G226">
        <v>2006</v>
      </c>
      <c r="H226">
        <v>9.8039219999999996E-3</v>
      </c>
      <c r="I226">
        <v>1</v>
      </c>
      <c r="J226">
        <v>87</v>
      </c>
      <c r="K226" t="s">
        <v>67</v>
      </c>
      <c r="L226">
        <v>0</v>
      </c>
      <c r="M226">
        <v>0</v>
      </c>
      <c r="N226">
        <v>0</v>
      </c>
      <c r="O226">
        <v>0</v>
      </c>
      <c r="P226">
        <v>1</v>
      </c>
      <c r="Q226">
        <v>0</v>
      </c>
      <c r="R226">
        <v>0</v>
      </c>
      <c r="S226">
        <v>0</v>
      </c>
      <c r="T226">
        <v>0</v>
      </c>
      <c r="U226" t="e">
        <f>IF(AND(Summary!B$4=Lists!B$2,MostCitedLookup!L226&lt;&gt;0),MostCitedLookup!J226,IF(AND(Summary!B$4=Lists!B$3,MostCitedLookup!M226&lt;&gt;0),MostCitedLookup!J226,IF(AND(Summary!B$4=Lists!B$4,MostCitedLookup!N226&lt;&gt;0),MostCitedLookup!J226,IF(AND(Summary!B$4=Lists!B$5,MostCitedLookup!O226&lt;&gt;0),MostCitedLookup!J226,IF(AND(Summary!B$4=Lists!B$6,MostCitedLookup!P226&lt;&gt;0),MostCitedLookup!J226,IF(AND(Summary!B$4=Lists!B$7,MostCitedLookup!Q226&lt;&gt;0),MostCitedLookup!J226,IF(AND(Summary!B$4=Lists!B$8,MostCitedLookup!R226&lt;&gt;0),MostCitedLookup!J226,IF(AND(Summary!B$4=Lists!B$9,MostCitedLookup!S226&lt;&gt;0),MostCitedLookup!J226,IF(AND(Summary!B$4=Lists!B$10,MostCitedLookup!T226&lt;&gt;0),MostCitedLookup!J226, IF(Summary!B$4="All Publications", MostCitedLookup!J226, NA()))))))))))</f>
        <v>#N/A</v>
      </c>
    </row>
    <row r="227" spans="1:21" x14ac:dyDescent="0.35">
      <c r="A227" t="s">
        <v>792</v>
      </c>
      <c r="B227" t="s">
        <v>799</v>
      </c>
      <c r="C227">
        <v>2003</v>
      </c>
      <c r="D227" t="s">
        <v>792</v>
      </c>
      <c r="E227">
        <v>87</v>
      </c>
      <c r="F227" t="s">
        <v>793</v>
      </c>
      <c r="G227">
        <v>2003</v>
      </c>
      <c r="H227">
        <v>0</v>
      </c>
      <c r="I227">
        <v>1</v>
      </c>
      <c r="J227">
        <v>87</v>
      </c>
      <c r="K227" t="s">
        <v>67</v>
      </c>
      <c r="L227">
        <v>0</v>
      </c>
      <c r="M227">
        <v>0</v>
      </c>
      <c r="N227">
        <v>0</v>
      </c>
      <c r="O227">
        <v>0</v>
      </c>
      <c r="P227">
        <v>1</v>
      </c>
      <c r="Q227">
        <v>0</v>
      </c>
      <c r="R227">
        <v>0</v>
      </c>
      <c r="S227">
        <v>0</v>
      </c>
      <c r="T227">
        <v>0</v>
      </c>
      <c r="U227" t="e">
        <f>IF(AND(Summary!B$4=Lists!B$2,MostCitedLookup!L227&lt;&gt;0),MostCitedLookup!J227,IF(AND(Summary!B$4=Lists!B$3,MostCitedLookup!M227&lt;&gt;0),MostCitedLookup!J227,IF(AND(Summary!B$4=Lists!B$4,MostCitedLookup!N227&lt;&gt;0),MostCitedLookup!J227,IF(AND(Summary!B$4=Lists!B$5,MostCitedLookup!O227&lt;&gt;0),MostCitedLookup!J227,IF(AND(Summary!B$4=Lists!B$6,MostCitedLookup!P227&lt;&gt;0),MostCitedLookup!J227,IF(AND(Summary!B$4=Lists!B$7,MostCitedLookup!Q227&lt;&gt;0),MostCitedLookup!J227,IF(AND(Summary!B$4=Lists!B$8,MostCitedLookup!R227&lt;&gt;0),MostCitedLookup!J227,IF(AND(Summary!B$4=Lists!B$9,MostCitedLookup!S227&lt;&gt;0),MostCitedLookup!J227,IF(AND(Summary!B$4=Lists!B$10,MostCitedLookup!T227&lt;&gt;0),MostCitedLookup!J227, IF(Summary!B$4="All Publications", MostCitedLookup!J227, NA()))))))))))</f>
        <v>#N/A</v>
      </c>
    </row>
    <row r="228" spans="1:21" x14ac:dyDescent="0.35">
      <c r="A228" t="s">
        <v>800</v>
      </c>
      <c r="B228" t="s">
        <v>801</v>
      </c>
      <c r="C228">
        <v>2006</v>
      </c>
      <c r="D228" t="s">
        <v>800</v>
      </c>
      <c r="E228">
        <v>87</v>
      </c>
      <c r="F228" t="s">
        <v>802</v>
      </c>
      <c r="G228">
        <v>2006</v>
      </c>
      <c r="H228">
        <v>0</v>
      </c>
      <c r="I228">
        <v>1</v>
      </c>
      <c r="J228">
        <v>87</v>
      </c>
      <c r="K228" t="s">
        <v>58</v>
      </c>
      <c r="L228">
        <v>0</v>
      </c>
      <c r="M228">
        <v>0</v>
      </c>
      <c r="N228">
        <v>0</v>
      </c>
      <c r="O228">
        <v>0</v>
      </c>
      <c r="P228">
        <v>0</v>
      </c>
      <c r="Q228">
        <v>0</v>
      </c>
      <c r="R228">
        <v>0</v>
      </c>
      <c r="S228">
        <v>1</v>
      </c>
      <c r="T228">
        <v>0</v>
      </c>
      <c r="U228" t="e">
        <f>IF(AND(Summary!B$4=Lists!B$2,MostCitedLookup!L228&lt;&gt;0),MostCitedLookup!J228,IF(AND(Summary!B$4=Lists!B$3,MostCitedLookup!M228&lt;&gt;0),MostCitedLookup!J228,IF(AND(Summary!B$4=Lists!B$4,MostCitedLookup!N228&lt;&gt;0),MostCitedLookup!J228,IF(AND(Summary!B$4=Lists!B$5,MostCitedLookup!O228&lt;&gt;0),MostCitedLookup!J228,IF(AND(Summary!B$4=Lists!B$6,MostCitedLookup!P228&lt;&gt;0),MostCitedLookup!J228,IF(AND(Summary!B$4=Lists!B$7,MostCitedLookup!Q228&lt;&gt;0),MostCitedLookup!J228,IF(AND(Summary!B$4=Lists!B$8,MostCitedLookup!R228&lt;&gt;0),MostCitedLookup!J228,IF(AND(Summary!B$4=Lists!B$9,MostCitedLookup!S228&lt;&gt;0),MostCitedLookup!J228,IF(AND(Summary!B$4=Lists!B$10,MostCitedLookup!T228&lt;&gt;0),MostCitedLookup!J228, IF(Summary!B$4="All Publications", MostCitedLookup!J228, NA()))))))))))</f>
        <v>#N/A</v>
      </c>
    </row>
    <row r="229" spans="1:21" x14ac:dyDescent="0.35">
      <c r="A229" t="s">
        <v>803</v>
      </c>
      <c r="B229" t="s">
        <v>804</v>
      </c>
      <c r="C229">
        <v>2002</v>
      </c>
      <c r="D229" t="s">
        <v>803</v>
      </c>
      <c r="E229">
        <v>86</v>
      </c>
      <c r="F229" t="s">
        <v>805</v>
      </c>
      <c r="G229">
        <v>2002</v>
      </c>
      <c r="H229">
        <v>0</v>
      </c>
      <c r="I229">
        <v>1</v>
      </c>
      <c r="J229">
        <v>86</v>
      </c>
      <c r="K229" t="s">
        <v>58</v>
      </c>
      <c r="L229">
        <v>0</v>
      </c>
      <c r="M229">
        <v>0</v>
      </c>
      <c r="N229">
        <v>0</v>
      </c>
      <c r="O229">
        <v>0</v>
      </c>
      <c r="P229">
        <v>0</v>
      </c>
      <c r="Q229">
        <v>0</v>
      </c>
      <c r="R229">
        <v>0</v>
      </c>
      <c r="S229">
        <v>1</v>
      </c>
      <c r="T229">
        <v>0</v>
      </c>
      <c r="U229" t="e">
        <f>IF(AND(Summary!B$4=Lists!B$2,MostCitedLookup!L229&lt;&gt;0),MostCitedLookup!J229,IF(AND(Summary!B$4=Lists!B$3,MostCitedLookup!M229&lt;&gt;0),MostCitedLookup!J229,IF(AND(Summary!B$4=Lists!B$4,MostCitedLookup!N229&lt;&gt;0),MostCitedLookup!J229,IF(AND(Summary!B$4=Lists!B$5,MostCitedLookup!O229&lt;&gt;0),MostCitedLookup!J229,IF(AND(Summary!B$4=Lists!B$6,MostCitedLookup!P229&lt;&gt;0),MostCitedLookup!J229,IF(AND(Summary!B$4=Lists!B$7,MostCitedLookup!Q229&lt;&gt;0),MostCitedLookup!J229,IF(AND(Summary!B$4=Lists!B$8,MostCitedLookup!R229&lt;&gt;0),MostCitedLookup!J229,IF(AND(Summary!B$4=Lists!B$9,MostCitedLookup!S229&lt;&gt;0),MostCitedLookup!J229,IF(AND(Summary!B$4=Lists!B$10,MostCitedLookup!T229&lt;&gt;0),MostCitedLookup!J229, IF(Summary!B$4="All Publications", MostCitedLookup!J229, NA()))))))))))</f>
        <v>#N/A</v>
      </c>
    </row>
    <row r="230" spans="1:21" x14ac:dyDescent="0.35">
      <c r="A230" t="s">
        <v>806</v>
      </c>
      <c r="B230" t="s">
        <v>807</v>
      </c>
      <c r="C230">
        <v>2014</v>
      </c>
      <c r="D230" t="s">
        <v>808</v>
      </c>
      <c r="E230">
        <v>85</v>
      </c>
      <c r="F230" t="s">
        <v>809</v>
      </c>
      <c r="G230">
        <v>2014</v>
      </c>
      <c r="H230">
        <v>6.2305299999999997E-3</v>
      </c>
      <c r="I230">
        <v>1</v>
      </c>
      <c r="J230">
        <v>85</v>
      </c>
      <c r="K230" t="s">
        <v>32</v>
      </c>
      <c r="L230">
        <v>0</v>
      </c>
      <c r="M230">
        <v>0</v>
      </c>
      <c r="N230">
        <v>0</v>
      </c>
      <c r="O230">
        <v>0</v>
      </c>
      <c r="P230">
        <v>0</v>
      </c>
      <c r="Q230">
        <v>0</v>
      </c>
      <c r="R230" t="s">
        <v>59</v>
      </c>
      <c r="S230">
        <v>0</v>
      </c>
      <c r="T230">
        <v>0</v>
      </c>
      <c r="U230" t="e">
        <f>IF(AND(Summary!B$4=Lists!B$2,MostCitedLookup!L230&lt;&gt;0),MostCitedLookup!J230,IF(AND(Summary!B$4=Lists!B$3,MostCitedLookup!M230&lt;&gt;0),MostCitedLookup!J230,IF(AND(Summary!B$4=Lists!B$4,MostCitedLookup!N230&lt;&gt;0),MostCitedLookup!J230,IF(AND(Summary!B$4=Lists!B$5,MostCitedLookup!O230&lt;&gt;0),MostCitedLookup!J230,IF(AND(Summary!B$4=Lists!B$6,MostCitedLookup!P230&lt;&gt;0),MostCitedLookup!J230,IF(AND(Summary!B$4=Lists!B$7,MostCitedLookup!Q230&lt;&gt;0),MostCitedLookup!J230,IF(AND(Summary!B$4=Lists!B$8,MostCitedLookup!R230&lt;&gt;0),MostCitedLookup!J230,IF(AND(Summary!B$4=Lists!B$9,MostCitedLookup!S230&lt;&gt;0),MostCitedLookup!J230,IF(AND(Summary!B$4=Lists!B$10,MostCitedLookup!T230&lt;&gt;0),MostCitedLookup!J230, IF(Summary!B$4="All Publications", MostCitedLookup!J230, NA()))))))))))</f>
        <v>#N/A</v>
      </c>
    </row>
    <row r="231" spans="1:21" x14ac:dyDescent="0.35">
      <c r="A231" t="s">
        <v>810</v>
      </c>
      <c r="B231" t="s">
        <v>811</v>
      </c>
      <c r="C231">
        <v>2015</v>
      </c>
      <c r="D231" t="s">
        <v>810</v>
      </c>
      <c r="E231">
        <v>85</v>
      </c>
      <c r="F231" t="s">
        <v>812</v>
      </c>
      <c r="G231">
        <v>2015</v>
      </c>
      <c r="H231">
        <v>0</v>
      </c>
      <c r="I231">
        <v>1</v>
      </c>
      <c r="J231">
        <v>85</v>
      </c>
      <c r="K231" t="s">
        <v>58</v>
      </c>
      <c r="L231">
        <v>0</v>
      </c>
      <c r="M231">
        <v>0</v>
      </c>
      <c r="N231">
        <v>0</v>
      </c>
      <c r="O231">
        <v>0</v>
      </c>
      <c r="P231">
        <v>0</v>
      </c>
      <c r="Q231">
        <v>0</v>
      </c>
      <c r="R231">
        <v>0</v>
      </c>
      <c r="S231">
        <v>1</v>
      </c>
      <c r="T231">
        <v>0</v>
      </c>
      <c r="U231" t="e">
        <f>IF(AND(Summary!B$4=Lists!B$2,MostCitedLookup!L231&lt;&gt;0),MostCitedLookup!J231,IF(AND(Summary!B$4=Lists!B$3,MostCitedLookup!M231&lt;&gt;0),MostCitedLookup!J231,IF(AND(Summary!B$4=Lists!B$4,MostCitedLookup!N231&lt;&gt;0),MostCitedLookup!J231,IF(AND(Summary!B$4=Lists!B$5,MostCitedLookup!O231&lt;&gt;0),MostCitedLookup!J231,IF(AND(Summary!B$4=Lists!B$6,MostCitedLookup!P231&lt;&gt;0),MostCitedLookup!J231,IF(AND(Summary!B$4=Lists!B$7,MostCitedLookup!Q231&lt;&gt;0),MostCitedLookup!J231,IF(AND(Summary!B$4=Lists!B$8,MostCitedLookup!R231&lt;&gt;0),MostCitedLookup!J231,IF(AND(Summary!B$4=Lists!B$9,MostCitedLookup!S231&lt;&gt;0),MostCitedLookup!J231,IF(AND(Summary!B$4=Lists!B$10,MostCitedLookup!T231&lt;&gt;0),MostCitedLookup!J231, IF(Summary!B$4="All Publications", MostCitedLookup!J231, NA()))))))))))</f>
        <v>#N/A</v>
      </c>
    </row>
    <row r="232" spans="1:21" x14ac:dyDescent="0.35">
      <c r="A232" t="s">
        <v>813</v>
      </c>
      <c r="B232" t="s">
        <v>814</v>
      </c>
      <c r="C232">
        <v>2000</v>
      </c>
      <c r="D232" t="s">
        <v>813</v>
      </c>
      <c r="E232">
        <v>84</v>
      </c>
      <c r="F232" t="s">
        <v>815</v>
      </c>
      <c r="G232">
        <v>2000</v>
      </c>
      <c r="H232">
        <v>0</v>
      </c>
      <c r="I232">
        <v>1</v>
      </c>
      <c r="J232">
        <v>84</v>
      </c>
      <c r="K232" t="s">
        <v>58</v>
      </c>
      <c r="L232">
        <v>0</v>
      </c>
      <c r="M232">
        <v>0</v>
      </c>
      <c r="N232">
        <v>0</v>
      </c>
      <c r="O232">
        <v>0</v>
      </c>
      <c r="P232">
        <v>0</v>
      </c>
      <c r="Q232">
        <v>0</v>
      </c>
      <c r="R232">
        <v>0</v>
      </c>
      <c r="S232">
        <v>1</v>
      </c>
      <c r="T232">
        <v>0</v>
      </c>
      <c r="U232" t="e">
        <f>IF(AND(Summary!B$4=Lists!B$2,MostCitedLookup!L232&lt;&gt;0),MostCitedLookup!J232,IF(AND(Summary!B$4=Lists!B$3,MostCitedLookup!M232&lt;&gt;0),MostCitedLookup!J232,IF(AND(Summary!B$4=Lists!B$4,MostCitedLookup!N232&lt;&gt;0),MostCitedLookup!J232,IF(AND(Summary!B$4=Lists!B$5,MostCitedLookup!O232&lt;&gt;0),MostCitedLookup!J232,IF(AND(Summary!B$4=Lists!B$6,MostCitedLookup!P232&lt;&gt;0),MostCitedLookup!J232,IF(AND(Summary!B$4=Lists!B$7,MostCitedLookup!Q232&lt;&gt;0),MostCitedLookup!J232,IF(AND(Summary!B$4=Lists!B$8,MostCitedLookup!R232&lt;&gt;0),MostCitedLookup!J232,IF(AND(Summary!B$4=Lists!B$9,MostCitedLookup!S232&lt;&gt;0),MostCitedLookup!J232,IF(AND(Summary!B$4=Lists!B$10,MostCitedLookup!T232&lt;&gt;0),MostCitedLookup!J232, IF(Summary!B$4="All Publications", MostCitedLookup!J232, NA()))))))))))</f>
        <v>#N/A</v>
      </c>
    </row>
    <row r="233" spans="1:21" x14ac:dyDescent="0.35">
      <c r="A233" t="s">
        <v>816</v>
      </c>
      <c r="B233" t="s">
        <v>817</v>
      </c>
      <c r="C233">
        <v>2015</v>
      </c>
      <c r="D233" t="s">
        <v>816</v>
      </c>
      <c r="E233">
        <v>84</v>
      </c>
      <c r="F233" t="s">
        <v>818</v>
      </c>
      <c r="G233">
        <v>2015</v>
      </c>
      <c r="H233">
        <v>0</v>
      </c>
      <c r="I233">
        <v>1</v>
      </c>
      <c r="J233">
        <v>84</v>
      </c>
      <c r="K233" t="s">
        <v>53</v>
      </c>
      <c r="L233">
        <v>0</v>
      </c>
      <c r="M233">
        <v>0</v>
      </c>
      <c r="N233">
        <v>0</v>
      </c>
      <c r="O233">
        <v>0</v>
      </c>
      <c r="P233">
        <v>1</v>
      </c>
      <c r="Q233">
        <v>0</v>
      </c>
      <c r="R233">
        <v>0</v>
      </c>
      <c r="S233">
        <v>1</v>
      </c>
      <c r="T233">
        <v>0</v>
      </c>
      <c r="U233" t="e">
        <f>IF(AND(Summary!B$4=Lists!B$2,MostCitedLookup!L233&lt;&gt;0),MostCitedLookup!J233,IF(AND(Summary!B$4=Lists!B$3,MostCitedLookup!M233&lt;&gt;0),MostCitedLookup!J233,IF(AND(Summary!B$4=Lists!B$4,MostCitedLookup!N233&lt;&gt;0),MostCitedLookup!J233,IF(AND(Summary!B$4=Lists!B$5,MostCitedLookup!O233&lt;&gt;0),MostCitedLookup!J233,IF(AND(Summary!B$4=Lists!B$6,MostCitedLookup!P233&lt;&gt;0),MostCitedLookup!J233,IF(AND(Summary!B$4=Lists!B$7,MostCitedLookup!Q233&lt;&gt;0),MostCitedLookup!J233,IF(AND(Summary!B$4=Lists!B$8,MostCitedLookup!R233&lt;&gt;0),MostCitedLookup!J233,IF(AND(Summary!B$4=Lists!B$9,MostCitedLookup!S233&lt;&gt;0),MostCitedLookup!J233,IF(AND(Summary!B$4=Lists!B$10,MostCitedLookup!T233&lt;&gt;0),MostCitedLookup!J233, IF(Summary!B$4="All Publications", MostCitedLookup!J233, NA()))))))))))</f>
        <v>#N/A</v>
      </c>
    </row>
    <row r="234" spans="1:21" x14ac:dyDescent="0.35">
      <c r="A234" t="s">
        <v>819</v>
      </c>
      <c r="B234" t="s">
        <v>820</v>
      </c>
      <c r="C234">
        <v>2008</v>
      </c>
      <c r="D234" t="s">
        <v>821</v>
      </c>
      <c r="E234">
        <v>83</v>
      </c>
      <c r="F234" t="s">
        <v>822</v>
      </c>
      <c r="G234">
        <v>2008</v>
      </c>
      <c r="H234">
        <v>7.9565136999999994E-2</v>
      </c>
      <c r="I234">
        <v>1</v>
      </c>
      <c r="J234">
        <v>83</v>
      </c>
      <c r="K234" t="s">
        <v>67</v>
      </c>
      <c r="L234">
        <v>0</v>
      </c>
      <c r="M234">
        <v>0</v>
      </c>
      <c r="N234">
        <v>0</v>
      </c>
      <c r="O234">
        <v>0</v>
      </c>
      <c r="P234">
        <v>1</v>
      </c>
      <c r="Q234">
        <v>0</v>
      </c>
      <c r="R234">
        <v>0</v>
      </c>
      <c r="S234">
        <v>0</v>
      </c>
      <c r="T234">
        <v>0</v>
      </c>
      <c r="U234" t="e">
        <f>IF(AND(Summary!B$4=Lists!B$2,MostCitedLookup!L234&lt;&gt;0),MostCitedLookup!J234,IF(AND(Summary!B$4=Lists!B$3,MostCitedLookup!M234&lt;&gt;0),MostCitedLookup!J234,IF(AND(Summary!B$4=Lists!B$4,MostCitedLookup!N234&lt;&gt;0),MostCitedLookup!J234,IF(AND(Summary!B$4=Lists!B$5,MostCitedLookup!O234&lt;&gt;0),MostCitedLookup!J234,IF(AND(Summary!B$4=Lists!B$6,MostCitedLookup!P234&lt;&gt;0),MostCitedLookup!J234,IF(AND(Summary!B$4=Lists!B$7,MostCitedLookup!Q234&lt;&gt;0),MostCitedLookup!J234,IF(AND(Summary!B$4=Lists!B$8,MostCitedLookup!R234&lt;&gt;0),MostCitedLookup!J234,IF(AND(Summary!B$4=Lists!B$9,MostCitedLookup!S234&lt;&gt;0),MostCitedLookup!J234,IF(AND(Summary!B$4=Lists!B$10,MostCitedLookup!T234&lt;&gt;0),MostCitedLookup!J234, IF(Summary!B$4="All Publications", MostCitedLookup!J234, NA()))))))))))</f>
        <v>#N/A</v>
      </c>
    </row>
    <row r="235" spans="1:21" x14ac:dyDescent="0.35">
      <c r="A235" t="s">
        <v>823</v>
      </c>
      <c r="B235" t="s">
        <v>824</v>
      </c>
      <c r="C235">
        <v>2005</v>
      </c>
      <c r="D235" t="s">
        <v>825</v>
      </c>
      <c r="E235">
        <v>83</v>
      </c>
      <c r="F235" t="s">
        <v>826</v>
      </c>
      <c r="G235">
        <v>2005</v>
      </c>
      <c r="H235">
        <v>4.6712977000000003E-2</v>
      </c>
      <c r="I235">
        <v>1</v>
      </c>
      <c r="J235">
        <v>83</v>
      </c>
      <c r="K235" t="s">
        <v>58</v>
      </c>
      <c r="L235">
        <v>0</v>
      </c>
      <c r="M235">
        <v>0</v>
      </c>
      <c r="N235">
        <v>0</v>
      </c>
      <c r="O235">
        <v>0</v>
      </c>
      <c r="P235">
        <v>0</v>
      </c>
      <c r="Q235">
        <v>0</v>
      </c>
      <c r="R235">
        <v>0</v>
      </c>
      <c r="S235">
        <v>1</v>
      </c>
      <c r="T235">
        <v>0</v>
      </c>
      <c r="U235" t="e">
        <f>IF(AND(Summary!B$4=Lists!B$2,MostCitedLookup!L235&lt;&gt;0),MostCitedLookup!J235,IF(AND(Summary!B$4=Lists!B$3,MostCitedLookup!M235&lt;&gt;0),MostCitedLookup!J235,IF(AND(Summary!B$4=Lists!B$4,MostCitedLookup!N235&lt;&gt;0),MostCitedLookup!J235,IF(AND(Summary!B$4=Lists!B$5,MostCitedLookup!O235&lt;&gt;0),MostCitedLookup!J235,IF(AND(Summary!B$4=Lists!B$6,MostCitedLookup!P235&lt;&gt;0),MostCitedLookup!J235,IF(AND(Summary!B$4=Lists!B$7,MostCitedLookup!Q235&lt;&gt;0),MostCitedLookup!J235,IF(AND(Summary!B$4=Lists!B$8,MostCitedLookup!R235&lt;&gt;0),MostCitedLookup!J235,IF(AND(Summary!B$4=Lists!B$9,MostCitedLookup!S235&lt;&gt;0),MostCitedLookup!J235,IF(AND(Summary!B$4=Lists!B$10,MostCitedLookup!T235&lt;&gt;0),MostCitedLookup!J235, IF(Summary!B$4="All Publications", MostCitedLookup!J235, NA()))))))))))</f>
        <v>#N/A</v>
      </c>
    </row>
    <row r="236" spans="1:21" x14ac:dyDescent="0.35">
      <c r="A236" t="s">
        <v>827</v>
      </c>
      <c r="B236" t="s">
        <v>828</v>
      </c>
      <c r="C236">
        <v>2010</v>
      </c>
      <c r="D236" t="s">
        <v>827</v>
      </c>
      <c r="E236">
        <v>83</v>
      </c>
      <c r="F236" t="s">
        <v>829</v>
      </c>
      <c r="G236">
        <v>2010</v>
      </c>
      <c r="H236">
        <v>0</v>
      </c>
      <c r="I236">
        <v>1</v>
      </c>
      <c r="J236">
        <v>83</v>
      </c>
      <c r="K236" t="s">
        <v>58</v>
      </c>
      <c r="L236">
        <v>0</v>
      </c>
      <c r="M236">
        <v>0</v>
      </c>
      <c r="N236">
        <v>0</v>
      </c>
      <c r="O236">
        <v>0</v>
      </c>
      <c r="P236">
        <v>0</v>
      </c>
      <c r="Q236">
        <v>0</v>
      </c>
      <c r="R236">
        <v>0</v>
      </c>
      <c r="S236">
        <v>1</v>
      </c>
      <c r="T236">
        <v>0</v>
      </c>
      <c r="U236" t="e">
        <f>IF(AND(Summary!B$4=Lists!B$2,MostCitedLookup!L236&lt;&gt;0),MostCitedLookup!J236,IF(AND(Summary!B$4=Lists!B$3,MostCitedLookup!M236&lt;&gt;0),MostCitedLookup!J236,IF(AND(Summary!B$4=Lists!B$4,MostCitedLookup!N236&lt;&gt;0),MostCitedLookup!J236,IF(AND(Summary!B$4=Lists!B$5,MostCitedLookup!O236&lt;&gt;0),MostCitedLookup!J236,IF(AND(Summary!B$4=Lists!B$6,MostCitedLookup!P236&lt;&gt;0),MostCitedLookup!J236,IF(AND(Summary!B$4=Lists!B$7,MostCitedLookup!Q236&lt;&gt;0),MostCitedLookup!J236,IF(AND(Summary!B$4=Lists!B$8,MostCitedLookup!R236&lt;&gt;0),MostCitedLookup!J236,IF(AND(Summary!B$4=Lists!B$9,MostCitedLookup!S236&lt;&gt;0),MostCitedLookup!J236,IF(AND(Summary!B$4=Lists!B$10,MostCitedLookup!T236&lt;&gt;0),MostCitedLookup!J236, IF(Summary!B$4="All Publications", MostCitedLookup!J236, NA()))))))))))</f>
        <v>#N/A</v>
      </c>
    </row>
    <row r="237" spans="1:21" x14ac:dyDescent="0.35">
      <c r="A237" t="s">
        <v>830</v>
      </c>
      <c r="B237" t="s">
        <v>831</v>
      </c>
      <c r="C237">
        <v>2004</v>
      </c>
      <c r="D237" t="s">
        <v>830</v>
      </c>
      <c r="E237">
        <v>83</v>
      </c>
      <c r="F237" t="s">
        <v>832</v>
      </c>
      <c r="G237">
        <v>2004</v>
      </c>
      <c r="H237">
        <v>0</v>
      </c>
      <c r="I237">
        <v>1</v>
      </c>
      <c r="J237">
        <v>83</v>
      </c>
      <c r="K237" t="s">
        <v>67</v>
      </c>
      <c r="L237">
        <v>0</v>
      </c>
      <c r="M237">
        <v>0</v>
      </c>
      <c r="N237">
        <v>0</v>
      </c>
      <c r="O237">
        <v>0</v>
      </c>
      <c r="P237">
        <v>1</v>
      </c>
      <c r="Q237">
        <v>0</v>
      </c>
      <c r="R237">
        <v>0</v>
      </c>
      <c r="S237">
        <v>0</v>
      </c>
      <c r="T237">
        <v>0</v>
      </c>
      <c r="U237" t="e">
        <f>IF(AND(Summary!B$4=Lists!B$2,MostCitedLookup!L237&lt;&gt;0),MostCitedLookup!J237,IF(AND(Summary!B$4=Lists!B$3,MostCitedLookup!M237&lt;&gt;0),MostCitedLookup!J237,IF(AND(Summary!B$4=Lists!B$4,MostCitedLookup!N237&lt;&gt;0),MostCitedLookup!J237,IF(AND(Summary!B$4=Lists!B$5,MostCitedLookup!O237&lt;&gt;0),MostCitedLookup!J237,IF(AND(Summary!B$4=Lists!B$6,MostCitedLookup!P237&lt;&gt;0),MostCitedLookup!J237,IF(AND(Summary!B$4=Lists!B$7,MostCitedLookup!Q237&lt;&gt;0),MostCitedLookup!J237,IF(AND(Summary!B$4=Lists!B$8,MostCitedLookup!R237&lt;&gt;0),MostCitedLookup!J237,IF(AND(Summary!B$4=Lists!B$9,MostCitedLookup!S237&lt;&gt;0),MostCitedLookup!J237,IF(AND(Summary!B$4=Lists!B$10,MostCitedLookup!T237&lt;&gt;0),MostCitedLookup!J237, IF(Summary!B$4="All Publications", MostCitedLookup!J237, NA()))))))))))</f>
        <v>#N/A</v>
      </c>
    </row>
    <row r="238" spans="1:21" x14ac:dyDescent="0.35">
      <c r="A238" t="s">
        <v>833</v>
      </c>
      <c r="B238" t="s">
        <v>834</v>
      </c>
      <c r="C238">
        <v>2011</v>
      </c>
      <c r="D238" t="s">
        <v>835</v>
      </c>
      <c r="E238">
        <v>82</v>
      </c>
      <c r="F238" t="s">
        <v>836</v>
      </c>
      <c r="G238">
        <v>2011</v>
      </c>
      <c r="H238">
        <v>2.6814424999999999E-2</v>
      </c>
      <c r="I238">
        <v>1</v>
      </c>
      <c r="J238">
        <v>82</v>
      </c>
      <c r="K238" t="s">
        <v>67</v>
      </c>
      <c r="L238">
        <v>0</v>
      </c>
      <c r="M238">
        <v>0</v>
      </c>
      <c r="N238">
        <v>0</v>
      </c>
      <c r="O238">
        <v>0</v>
      </c>
      <c r="P238">
        <v>1</v>
      </c>
      <c r="Q238">
        <v>0</v>
      </c>
      <c r="R238">
        <v>0</v>
      </c>
      <c r="S238">
        <v>0</v>
      </c>
      <c r="T238">
        <v>0</v>
      </c>
      <c r="U238" t="e">
        <f>IF(AND(Summary!B$4=Lists!B$2,MostCitedLookup!L238&lt;&gt;0),MostCitedLookup!J238,IF(AND(Summary!B$4=Lists!B$3,MostCitedLookup!M238&lt;&gt;0),MostCitedLookup!J238,IF(AND(Summary!B$4=Lists!B$4,MostCitedLookup!N238&lt;&gt;0),MostCitedLookup!J238,IF(AND(Summary!B$4=Lists!B$5,MostCitedLookup!O238&lt;&gt;0),MostCitedLookup!J238,IF(AND(Summary!B$4=Lists!B$6,MostCitedLookup!P238&lt;&gt;0),MostCitedLookup!J238,IF(AND(Summary!B$4=Lists!B$7,MostCitedLookup!Q238&lt;&gt;0),MostCitedLookup!J238,IF(AND(Summary!B$4=Lists!B$8,MostCitedLookup!R238&lt;&gt;0),MostCitedLookup!J238,IF(AND(Summary!B$4=Lists!B$9,MostCitedLookup!S238&lt;&gt;0),MostCitedLookup!J238,IF(AND(Summary!B$4=Lists!B$10,MostCitedLookup!T238&lt;&gt;0),MostCitedLookup!J238, IF(Summary!B$4="All Publications", MostCitedLookup!J238, NA()))))))))))</f>
        <v>#N/A</v>
      </c>
    </row>
    <row r="239" spans="1:21" x14ac:dyDescent="0.35">
      <c r="A239" t="s">
        <v>837</v>
      </c>
      <c r="B239" t="s">
        <v>838</v>
      </c>
      <c r="C239">
        <v>2004</v>
      </c>
      <c r="D239" t="s">
        <v>837</v>
      </c>
      <c r="E239">
        <v>82</v>
      </c>
      <c r="F239" t="s">
        <v>839</v>
      </c>
      <c r="G239">
        <v>2004</v>
      </c>
      <c r="H239">
        <v>0</v>
      </c>
      <c r="I239">
        <v>1</v>
      </c>
      <c r="J239">
        <v>82</v>
      </c>
      <c r="K239" t="s">
        <v>67</v>
      </c>
      <c r="L239">
        <v>0</v>
      </c>
      <c r="M239">
        <v>0</v>
      </c>
      <c r="N239">
        <v>0</v>
      </c>
      <c r="O239">
        <v>0</v>
      </c>
      <c r="P239">
        <v>1</v>
      </c>
      <c r="Q239">
        <v>0</v>
      </c>
      <c r="R239">
        <v>0</v>
      </c>
      <c r="S239">
        <v>0</v>
      </c>
      <c r="T239">
        <v>0</v>
      </c>
      <c r="U239" t="e">
        <f>IF(AND(Summary!B$4=Lists!B$2,MostCitedLookup!L239&lt;&gt;0),MostCitedLookup!J239,IF(AND(Summary!B$4=Lists!B$3,MostCitedLookup!M239&lt;&gt;0),MostCitedLookup!J239,IF(AND(Summary!B$4=Lists!B$4,MostCitedLookup!N239&lt;&gt;0),MostCitedLookup!J239,IF(AND(Summary!B$4=Lists!B$5,MostCitedLookup!O239&lt;&gt;0),MostCitedLookup!J239,IF(AND(Summary!B$4=Lists!B$6,MostCitedLookup!P239&lt;&gt;0),MostCitedLookup!J239,IF(AND(Summary!B$4=Lists!B$7,MostCitedLookup!Q239&lt;&gt;0),MostCitedLookup!J239,IF(AND(Summary!B$4=Lists!B$8,MostCitedLookup!R239&lt;&gt;0),MostCitedLookup!J239,IF(AND(Summary!B$4=Lists!B$9,MostCitedLookup!S239&lt;&gt;0),MostCitedLookup!J239,IF(AND(Summary!B$4=Lists!B$10,MostCitedLookup!T239&lt;&gt;0),MostCitedLookup!J239, IF(Summary!B$4="All Publications", MostCitedLookup!J239, NA()))))))))))</f>
        <v>#N/A</v>
      </c>
    </row>
    <row r="240" spans="1:21" x14ac:dyDescent="0.35">
      <c r="A240" t="s">
        <v>840</v>
      </c>
      <c r="B240" t="s">
        <v>841</v>
      </c>
      <c r="C240">
        <v>2012</v>
      </c>
      <c r="D240" t="s">
        <v>840</v>
      </c>
      <c r="E240">
        <v>82</v>
      </c>
      <c r="F240" t="s">
        <v>842</v>
      </c>
      <c r="G240">
        <v>2012</v>
      </c>
      <c r="H240">
        <v>0</v>
      </c>
      <c r="I240">
        <v>1</v>
      </c>
      <c r="J240">
        <v>82</v>
      </c>
      <c r="K240" t="s">
        <v>58</v>
      </c>
      <c r="L240">
        <v>0</v>
      </c>
      <c r="M240">
        <v>0</v>
      </c>
      <c r="N240">
        <v>0</v>
      </c>
      <c r="O240">
        <v>0</v>
      </c>
      <c r="P240">
        <v>0</v>
      </c>
      <c r="Q240">
        <v>0</v>
      </c>
      <c r="R240">
        <v>0</v>
      </c>
      <c r="S240">
        <v>1</v>
      </c>
      <c r="T240">
        <v>0</v>
      </c>
      <c r="U240" t="e">
        <f>IF(AND(Summary!B$4=Lists!B$2,MostCitedLookup!L240&lt;&gt;0),MostCitedLookup!J240,IF(AND(Summary!B$4=Lists!B$3,MostCitedLookup!M240&lt;&gt;0),MostCitedLookup!J240,IF(AND(Summary!B$4=Lists!B$4,MostCitedLookup!N240&lt;&gt;0),MostCitedLookup!J240,IF(AND(Summary!B$4=Lists!B$5,MostCitedLookup!O240&lt;&gt;0),MostCitedLookup!J240,IF(AND(Summary!B$4=Lists!B$6,MostCitedLookup!P240&lt;&gt;0),MostCitedLookup!J240,IF(AND(Summary!B$4=Lists!B$7,MostCitedLookup!Q240&lt;&gt;0),MostCitedLookup!J240,IF(AND(Summary!B$4=Lists!B$8,MostCitedLookup!R240&lt;&gt;0),MostCitedLookup!J240,IF(AND(Summary!B$4=Lists!B$9,MostCitedLookup!S240&lt;&gt;0),MostCitedLookup!J240,IF(AND(Summary!B$4=Lists!B$10,MostCitedLookup!T240&lt;&gt;0),MostCitedLookup!J240, IF(Summary!B$4="All Publications", MostCitedLookup!J240, NA()))))))))))</f>
        <v>#N/A</v>
      </c>
    </row>
    <row r="241" spans="1:21" x14ac:dyDescent="0.35">
      <c r="A241" t="s">
        <v>843</v>
      </c>
      <c r="B241" t="s">
        <v>135</v>
      </c>
      <c r="C241">
        <v>2015</v>
      </c>
      <c r="D241" t="s">
        <v>843</v>
      </c>
      <c r="E241">
        <v>82</v>
      </c>
      <c r="F241" t="s">
        <v>844</v>
      </c>
      <c r="G241">
        <v>2015</v>
      </c>
      <c r="H241">
        <v>0</v>
      </c>
      <c r="I241">
        <v>1</v>
      </c>
      <c r="J241">
        <v>82</v>
      </c>
      <c r="K241" t="s">
        <v>58</v>
      </c>
      <c r="L241">
        <v>0</v>
      </c>
      <c r="M241">
        <v>0</v>
      </c>
      <c r="N241">
        <v>0</v>
      </c>
      <c r="O241">
        <v>0</v>
      </c>
      <c r="P241">
        <v>0</v>
      </c>
      <c r="Q241">
        <v>0</v>
      </c>
      <c r="R241">
        <v>0</v>
      </c>
      <c r="S241">
        <v>1</v>
      </c>
      <c r="T241">
        <v>0</v>
      </c>
      <c r="U241" t="e">
        <f>IF(AND(Summary!B$4=Lists!B$2,MostCitedLookup!L241&lt;&gt;0),MostCitedLookup!J241,IF(AND(Summary!B$4=Lists!B$3,MostCitedLookup!M241&lt;&gt;0),MostCitedLookup!J241,IF(AND(Summary!B$4=Lists!B$4,MostCitedLookup!N241&lt;&gt;0),MostCitedLookup!J241,IF(AND(Summary!B$4=Lists!B$5,MostCitedLookup!O241&lt;&gt;0),MostCitedLookup!J241,IF(AND(Summary!B$4=Lists!B$6,MostCitedLookup!P241&lt;&gt;0),MostCitedLookup!J241,IF(AND(Summary!B$4=Lists!B$7,MostCitedLookup!Q241&lt;&gt;0),MostCitedLookup!J241,IF(AND(Summary!B$4=Lists!B$8,MostCitedLookup!R241&lt;&gt;0),MostCitedLookup!J241,IF(AND(Summary!B$4=Lists!B$9,MostCitedLookup!S241&lt;&gt;0),MostCitedLookup!J241,IF(AND(Summary!B$4=Lists!B$10,MostCitedLookup!T241&lt;&gt;0),MostCitedLookup!J241, IF(Summary!B$4="All Publications", MostCitedLookup!J241, NA()))))))))))</f>
        <v>#N/A</v>
      </c>
    </row>
    <row r="242" spans="1:21" x14ac:dyDescent="0.35">
      <c r="A242" t="s">
        <v>845</v>
      </c>
      <c r="B242" t="s">
        <v>846</v>
      </c>
      <c r="C242">
        <v>2018</v>
      </c>
      <c r="D242" t="s">
        <v>845</v>
      </c>
      <c r="E242">
        <v>82</v>
      </c>
      <c r="F242" t="s">
        <v>847</v>
      </c>
      <c r="G242">
        <v>2018</v>
      </c>
      <c r="H242">
        <v>0</v>
      </c>
      <c r="I242">
        <v>1</v>
      </c>
      <c r="J242">
        <v>82</v>
      </c>
      <c r="K242" t="s">
        <v>58</v>
      </c>
      <c r="L242">
        <v>0</v>
      </c>
      <c r="M242">
        <v>0</v>
      </c>
      <c r="N242">
        <v>0</v>
      </c>
      <c r="O242">
        <v>0</v>
      </c>
      <c r="P242">
        <v>0</v>
      </c>
      <c r="Q242">
        <v>0</v>
      </c>
      <c r="R242">
        <v>0</v>
      </c>
      <c r="S242">
        <v>1</v>
      </c>
      <c r="T242">
        <v>0</v>
      </c>
      <c r="U242" t="e">
        <f>IF(AND(Summary!B$4=Lists!B$2,MostCitedLookup!L242&lt;&gt;0),MostCitedLookup!J242,IF(AND(Summary!B$4=Lists!B$3,MostCitedLookup!M242&lt;&gt;0),MostCitedLookup!J242,IF(AND(Summary!B$4=Lists!B$4,MostCitedLookup!N242&lt;&gt;0),MostCitedLookup!J242,IF(AND(Summary!B$4=Lists!B$5,MostCitedLookup!O242&lt;&gt;0),MostCitedLookup!J242,IF(AND(Summary!B$4=Lists!B$6,MostCitedLookup!P242&lt;&gt;0),MostCitedLookup!J242,IF(AND(Summary!B$4=Lists!B$7,MostCitedLookup!Q242&lt;&gt;0),MostCitedLookup!J242,IF(AND(Summary!B$4=Lists!B$8,MostCitedLookup!R242&lt;&gt;0),MostCitedLookup!J242,IF(AND(Summary!B$4=Lists!B$9,MostCitedLookup!S242&lt;&gt;0),MostCitedLookup!J242,IF(AND(Summary!B$4=Lists!B$10,MostCitedLookup!T242&lt;&gt;0),MostCitedLookup!J242, IF(Summary!B$4="All Publications", MostCitedLookup!J242, NA()))))))))))</f>
        <v>#N/A</v>
      </c>
    </row>
    <row r="243" spans="1:21" x14ac:dyDescent="0.35">
      <c r="A243" t="s">
        <v>848</v>
      </c>
      <c r="B243" t="s">
        <v>849</v>
      </c>
      <c r="C243">
        <v>2000</v>
      </c>
      <c r="D243" t="s">
        <v>850</v>
      </c>
      <c r="E243">
        <v>81</v>
      </c>
      <c r="F243" t="s">
        <v>851</v>
      </c>
      <c r="G243">
        <v>2000</v>
      </c>
      <c r="H243">
        <v>6.1320088000000002E-2</v>
      </c>
      <c r="I243">
        <v>1</v>
      </c>
      <c r="J243">
        <v>81</v>
      </c>
      <c r="K243" t="s">
        <v>67</v>
      </c>
      <c r="L243">
        <v>0</v>
      </c>
      <c r="M243">
        <v>0</v>
      </c>
      <c r="N243">
        <v>0</v>
      </c>
      <c r="O243">
        <v>0</v>
      </c>
      <c r="P243">
        <v>1</v>
      </c>
      <c r="Q243">
        <v>0</v>
      </c>
      <c r="R243">
        <v>0</v>
      </c>
      <c r="S243">
        <v>0</v>
      </c>
      <c r="T243">
        <v>0</v>
      </c>
      <c r="U243" t="e">
        <f>IF(AND(Summary!B$4=Lists!B$2,MostCitedLookup!L243&lt;&gt;0),MostCitedLookup!J243,IF(AND(Summary!B$4=Lists!B$3,MostCitedLookup!M243&lt;&gt;0),MostCitedLookup!J243,IF(AND(Summary!B$4=Lists!B$4,MostCitedLookup!N243&lt;&gt;0),MostCitedLookup!J243,IF(AND(Summary!B$4=Lists!B$5,MostCitedLookup!O243&lt;&gt;0),MostCitedLookup!J243,IF(AND(Summary!B$4=Lists!B$6,MostCitedLookup!P243&lt;&gt;0),MostCitedLookup!J243,IF(AND(Summary!B$4=Lists!B$7,MostCitedLookup!Q243&lt;&gt;0),MostCitedLookup!J243,IF(AND(Summary!B$4=Lists!B$8,MostCitedLookup!R243&lt;&gt;0),MostCitedLookup!J243,IF(AND(Summary!B$4=Lists!B$9,MostCitedLookup!S243&lt;&gt;0),MostCitedLookup!J243,IF(AND(Summary!B$4=Lists!B$10,MostCitedLookup!T243&lt;&gt;0),MostCitedLookup!J243, IF(Summary!B$4="All Publications", MostCitedLookup!J243, NA()))))))))))</f>
        <v>#N/A</v>
      </c>
    </row>
    <row r="244" spans="1:21" x14ac:dyDescent="0.35">
      <c r="A244" t="s">
        <v>852</v>
      </c>
      <c r="B244" t="s">
        <v>853</v>
      </c>
      <c r="C244">
        <v>2018</v>
      </c>
      <c r="D244" t="s">
        <v>852</v>
      </c>
      <c r="E244">
        <v>81</v>
      </c>
      <c r="F244" t="s">
        <v>854</v>
      </c>
      <c r="G244">
        <v>2018</v>
      </c>
      <c r="H244">
        <v>0</v>
      </c>
      <c r="I244">
        <v>1</v>
      </c>
      <c r="J244">
        <v>81</v>
      </c>
      <c r="K244" t="s">
        <v>58</v>
      </c>
      <c r="L244">
        <v>0</v>
      </c>
      <c r="M244">
        <v>0</v>
      </c>
      <c r="N244">
        <v>0</v>
      </c>
      <c r="O244">
        <v>0</v>
      </c>
      <c r="P244">
        <v>0</v>
      </c>
      <c r="Q244">
        <v>0</v>
      </c>
      <c r="R244">
        <v>0</v>
      </c>
      <c r="S244">
        <v>1</v>
      </c>
      <c r="T244">
        <v>0</v>
      </c>
      <c r="U244" t="e">
        <f>IF(AND(Summary!B$4=Lists!B$2,MostCitedLookup!L244&lt;&gt;0),MostCitedLookup!J244,IF(AND(Summary!B$4=Lists!B$3,MostCitedLookup!M244&lt;&gt;0),MostCitedLookup!J244,IF(AND(Summary!B$4=Lists!B$4,MostCitedLookup!N244&lt;&gt;0),MostCitedLookup!J244,IF(AND(Summary!B$4=Lists!B$5,MostCitedLookup!O244&lt;&gt;0),MostCitedLookup!J244,IF(AND(Summary!B$4=Lists!B$6,MostCitedLookup!P244&lt;&gt;0),MostCitedLookup!J244,IF(AND(Summary!B$4=Lists!B$7,MostCitedLookup!Q244&lt;&gt;0),MostCitedLookup!J244,IF(AND(Summary!B$4=Lists!B$8,MostCitedLookup!R244&lt;&gt;0),MostCitedLookup!J244,IF(AND(Summary!B$4=Lists!B$9,MostCitedLookup!S244&lt;&gt;0),MostCitedLookup!J244,IF(AND(Summary!B$4=Lists!B$10,MostCitedLookup!T244&lt;&gt;0),MostCitedLookup!J244, IF(Summary!B$4="All Publications", MostCitedLookup!J244, NA()))))))))))</f>
        <v>#N/A</v>
      </c>
    </row>
    <row r="245" spans="1:21" x14ac:dyDescent="0.35">
      <c r="A245" t="s">
        <v>855</v>
      </c>
      <c r="B245" t="s">
        <v>856</v>
      </c>
      <c r="C245">
        <v>2018</v>
      </c>
      <c r="D245" t="s">
        <v>857</v>
      </c>
      <c r="E245">
        <v>80</v>
      </c>
      <c r="F245" t="s">
        <v>858</v>
      </c>
      <c r="G245">
        <v>2018</v>
      </c>
      <c r="H245">
        <v>0.12948975800000001</v>
      </c>
      <c r="I245">
        <v>1</v>
      </c>
      <c r="J245">
        <v>80</v>
      </c>
      <c r="K245" t="s">
        <v>67</v>
      </c>
      <c r="L245">
        <v>0</v>
      </c>
      <c r="M245">
        <v>0</v>
      </c>
      <c r="N245">
        <v>0</v>
      </c>
      <c r="O245">
        <v>0</v>
      </c>
      <c r="P245">
        <v>1</v>
      </c>
      <c r="Q245">
        <v>0</v>
      </c>
      <c r="R245">
        <v>0</v>
      </c>
      <c r="S245">
        <v>0</v>
      </c>
      <c r="T245">
        <v>0</v>
      </c>
      <c r="U245" t="e">
        <f>IF(AND(Summary!B$4=Lists!B$2,MostCitedLookup!L245&lt;&gt;0),MostCitedLookup!J245,IF(AND(Summary!B$4=Lists!B$3,MostCitedLookup!M245&lt;&gt;0),MostCitedLookup!J245,IF(AND(Summary!B$4=Lists!B$4,MostCitedLookup!N245&lt;&gt;0),MostCitedLookup!J245,IF(AND(Summary!B$4=Lists!B$5,MostCitedLookup!O245&lt;&gt;0),MostCitedLookup!J245,IF(AND(Summary!B$4=Lists!B$6,MostCitedLookup!P245&lt;&gt;0),MostCitedLookup!J245,IF(AND(Summary!B$4=Lists!B$7,MostCitedLookup!Q245&lt;&gt;0),MostCitedLookup!J245,IF(AND(Summary!B$4=Lists!B$8,MostCitedLookup!R245&lt;&gt;0),MostCitedLookup!J245,IF(AND(Summary!B$4=Lists!B$9,MostCitedLookup!S245&lt;&gt;0),MostCitedLookup!J245,IF(AND(Summary!B$4=Lists!B$10,MostCitedLookup!T245&lt;&gt;0),MostCitedLookup!J245, IF(Summary!B$4="All Publications", MostCitedLookup!J245, NA()))))))))))</f>
        <v>#N/A</v>
      </c>
    </row>
    <row r="246" spans="1:21" x14ac:dyDescent="0.35">
      <c r="A246" t="s">
        <v>859</v>
      </c>
      <c r="B246" t="s">
        <v>860</v>
      </c>
      <c r="C246">
        <v>2012</v>
      </c>
      <c r="D246" t="s">
        <v>861</v>
      </c>
      <c r="E246">
        <v>80</v>
      </c>
      <c r="F246" t="s">
        <v>862</v>
      </c>
      <c r="G246">
        <v>2012</v>
      </c>
      <c r="H246">
        <v>7.1130284000000002E-2</v>
      </c>
      <c r="I246">
        <v>1</v>
      </c>
      <c r="J246">
        <v>80</v>
      </c>
      <c r="K246" t="s">
        <v>32</v>
      </c>
      <c r="L246">
        <v>0</v>
      </c>
      <c r="M246">
        <v>0</v>
      </c>
      <c r="N246">
        <v>0</v>
      </c>
      <c r="O246">
        <v>0</v>
      </c>
      <c r="P246">
        <v>0</v>
      </c>
      <c r="Q246">
        <v>0</v>
      </c>
      <c r="R246" t="s">
        <v>63</v>
      </c>
      <c r="S246">
        <v>0</v>
      </c>
      <c r="T246">
        <v>0</v>
      </c>
      <c r="U246" t="e">
        <f>IF(AND(Summary!B$4=Lists!B$2,MostCitedLookup!L246&lt;&gt;0),MostCitedLookup!J246,IF(AND(Summary!B$4=Lists!B$3,MostCitedLookup!M246&lt;&gt;0),MostCitedLookup!J246,IF(AND(Summary!B$4=Lists!B$4,MostCitedLookup!N246&lt;&gt;0),MostCitedLookup!J246,IF(AND(Summary!B$4=Lists!B$5,MostCitedLookup!O246&lt;&gt;0),MostCitedLookup!J246,IF(AND(Summary!B$4=Lists!B$6,MostCitedLookup!P246&lt;&gt;0),MostCitedLookup!J246,IF(AND(Summary!B$4=Lists!B$7,MostCitedLookup!Q246&lt;&gt;0),MostCitedLookup!J246,IF(AND(Summary!B$4=Lists!B$8,MostCitedLookup!R246&lt;&gt;0),MostCitedLookup!J246,IF(AND(Summary!B$4=Lists!B$9,MostCitedLookup!S246&lt;&gt;0),MostCitedLookup!J246,IF(AND(Summary!B$4=Lists!B$10,MostCitedLookup!T246&lt;&gt;0),MostCitedLookup!J246, IF(Summary!B$4="All Publications", MostCitedLookup!J246, NA()))))))))))</f>
        <v>#N/A</v>
      </c>
    </row>
    <row r="247" spans="1:21" x14ac:dyDescent="0.35">
      <c r="A247" t="s">
        <v>863</v>
      </c>
      <c r="B247" t="s">
        <v>864</v>
      </c>
      <c r="C247">
        <v>2004</v>
      </c>
      <c r="D247" t="s">
        <v>865</v>
      </c>
      <c r="E247">
        <v>80</v>
      </c>
      <c r="F247" t="s">
        <v>866</v>
      </c>
      <c r="G247">
        <v>2004</v>
      </c>
      <c r="H247">
        <v>2.8648554999999999E-2</v>
      </c>
      <c r="I247">
        <v>1</v>
      </c>
      <c r="J247">
        <v>80</v>
      </c>
      <c r="K247" t="s">
        <v>67</v>
      </c>
      <c r="L247">
        <v>0</v>
      </c>
      <c r="M247">
        <v>0</v>
      </c>
      <c r="N247">
        <v>0</v>
      </c>
      <c r="O247">
        <v>0</v>
      </c>
      <c r="P247">
        <v>1</v>
      </c>
      <c r="Q247">
        <v>0</v>
      </c>
      <c r="R247">
        <v>0</v>
      </c>
      <c r="S247">
        <v>0</v>
      </c>
      <c r="T247">
        <v>0</v>
      </c>
      <c r="U247" t="e">
        <f>IF(AND(Summary!B$4=Lists!B$2,MostCitedLookup!L247&lt;&gt;0),MostCitedLookup!J247,IF(AND(Summary!B$4=Lists!B$3,MostCitedLookup!M247&lt;&gt;0),MostCitedLookup!J247,IF(AND(Summary!B$4=Lists!B$4,MostCitedLookup!N247&lt;&gt;0),MostCitedLookup!J247,IF(AND(Summary!B$4=Lists!B$5,MostCitedLookup!O247&lt;&gt;0),MostCitedLookup!J247,IF(AND(Summary!B$4=Lists!B$6,MostCitedLookup!P247&lt;&gt;0),MostCitedLookup!J247,IF(AND(Summary!B$4=Lists!B$7,MostCitedLookup!Q247&lt;&gt;0),MostCitedLookup!J247,IF(AND(Summary!B$4=Lists!B$8,MostCitedLookup!R247&lt;&gt;0),MostCitedLookup!J247,IF(AND(Summary!B$4=Lists!B$9,MostCitedLookup!S247&lt;&gt;0),MostCitedLookup!J247,IF(AND(Summary!B$4=Lists!B$10,MostCitedLookup!T247&lt;&gt;0),MostCitedLookup!J247, IF(Summary!B$4="All Publications", MostCitedLookup!J247, NA()))))))))))</f>
        <v>#N/A</v>
      </c>
    </row>
    <row r="248" spans="1:21" x14ac:dyDescent="0.35">
      <c r="A248" t="s">
        <v>867</v>
      </c>
      <c r="B248" t="s">
        <v>868</v>
      </c>
      <c r="C248">
        <v>2008</v>
      </c>
      <c r="D248" t="s">
        <v>867</v>
      </c>
      <c r="E248">
        <v>80</v>
      </c>
      <c r="F248" t="s">
        <v>869</v>
      </c>
      <c r="G248">
        <v>2008</v>
      </c>
      <c r="H248">
        <v>0</v>
      </c>
      <c r="I248">
        <v>1</v>
      </c>
      <c r="J248">
        <v>80</v>
      </c>
      <c r="K248" t="s">
        <v>58</v>
      </c>
      <c r="L248">
        <v>0</v>
      </c>
      <c r="M248">
        <v>0</v>
      </c>
      <c r="N248">
        <v>0</v>
      </c>
      <c r="O248">
        <v>0</v>
      </c>
      <c r="P248">
        <v>0</v>
      </c>
      <c r="Q248">
        <v>0</v>
      </c>
      <c r="R248">
        <v>0</v>
      </c>
      <c r="S248">
        <v>1</v>
      </c>
      <c r="T248">
        <v>0</v>
      </c>
      <c r="U248" t="e">
        <f>IF(AND(Summary!B$4=Lists!B$2,MostCitedLookup!L248&lt;&gt;0),MostCitedLookup!J248,IF(AND(Summary!B$4=Lists!B$3,MostCitedLookup!M248&lt;&gt;0),MostCitedLookup!J248,IF(AND(Summary!B$4=Lists!B$4,MostCitedLookup!N248&lt;&gt;0),MostCitedLookup!J248,IF(AND(Summary!B$4=Lists!B$5,MostCitedLookup!O248&lt;&gt;0),MostCitedLookup!J248,IF(AND(Summary!B$4=Lists!B$6,MostCitedLookup!P248&lt;&gt;0),MostCitedLookup!J248,IF(AND(Summary!B$4=Lists!B$7,MostCitedLookup!Q248&lt;&gt;0),MostCitedLookup!J248,IF(AND(Summary!B$4=Lists!B$8,MostCitedLookup!R248&lt;&gt;0),MostCitedLookup!J248,IF(AND(Summary!B$4=Lists!B$9,MostCitedLookup!S248&lt;&gt;0),MostCitedLookup!J248,IF(AND(Summary!B$4=Lists!B$10,MostCitedLookup!T248&lt;&gt;0),MostCitedLookup!J248, IF(Summary!B$4="All Publications", MostCitedLookup!J248, NA()))))))))))</f>
        <v>#N/A</v>
      </c>
    </row>
    <row r="249" spans="1:21" x14ac:dyDescent="0.35">
      <c r="A249" t="s">
        <v>870</v>
      </c>
      <c r="B249" t="s">
        <v>871</v>
      </c>
      <c r="C249">
        <v>2004</v>
      </c>
      <c r="D249" t="s">
        <v>870</v>
      </c>
      <c r="E249">
        <v>80</v>
      </c>
      <c r="F249" t="s">
        <v>872</v>
      </c>
      <c r="G249">
        <v>2004</v>
      </c>
      <c r="H249">
        <v>0</v>
      </c>
      <c r="I249">
        <v>1</v>
      </c>
      <c r="J249">
        <v>80</v>
      </c>
      <c r="K249" t="s">
        <v>58</v>
      </c>
      <c r="L249">
        <v>0</v>
      </c>
      <c r="M249">
        <v>0</v>
      </c>
      <c r="N249">
        <v>0</v>
      </c>
      <c r="O249">
        <v>0</v>
      </c>
      <c r="P249">
        <v>0</v>
      </c>
      <c r="Q249">
        <v>0</v>
      </c>
      <c r="R249">
        <v>0</v>
      </c>
      <c r="S249">
        <v>1</v>
      </c>
      <c r="T249">
        <v>0</v>
      </c>
      <c r="U249" t="e">
        <f>IF(AND(Summary!B$4=Lists!B$2,MostCitedLookup!L249&lt;&gt;0),MostCitedLookup!J249,IF(AND(Summary!B$4=Lists!B$3,MostCitedLookup!M249&lt;&gt;0),MostCitedLookup!J249,IF(AND(Summary!B$4=Lists!B$4,MostCitedLookup!N249&lt;&gt;0),MostCitedLookup!J249,IF(AND(Summary!B$4=Lists!B$5,MostCitedLookup!O249&lt;&gt;0),MostCitedLookup!J249,IF(AND(Summary!B$4=Lists!B$6,MostCitedLookup!P249&lt;&gt;0),MostCitedLookup!J249,IF(AND(Summary!B$4=Lists!B$7,MostCitedLookup!Q249&lt;&gt;0),MostCitedLookup!J249,IF(AND(Summary!B$4=Lists!B$8,MostCitedLookup!R249&lt;&gt;0),MostCitedLookup!J249,IF(AND(Summary!B$4=Lists!B$9,MostCitedLookup!S249&lt;&gt;0),MostCitedLookup!J249,IF(AND(Summary!B$4=Lists!B$10,MostCitedLookup!T249&lt;&gt;0),MostCitedLookup!J249, IF(Summary!B$4="All Publications", MostCitedLookup!J249, NA()))))))))))</f>
        <v>#N/A</v>
      </c>
    </row>
    <row r="250" spans="1:21" x14ac:dyDescent="0.35">
      <c r="A250" t="s">
        <v>873</v>
      </c>
      <c r="B250" t="s">
        <v>874</v>
      </c>
      <c r="C250">
        <v>2008</v>
      </c>
      <c r="D250" t="s">
        <v>875</v>
      </c>
      <c r="E250">
        <v>79</v>
      </c>
      <c r="F250" t="s">
        <v>876</v>
      </c>
      <c r="G250">
        <v>2008</v>
      </c>
      <c r="H250">
        <v>0.10685483899999999</v>
      </c>
      <c r="I250">
        <v>1</v>
      </c>
      <c r="J250">
        <v>79</v>
      </c>
      <c r="K250" t="s">
        <v>58</v>
      </c>
      <c r="L250">
        <v>0</v>
      </c>
      <c r="M250">
        <v>0</v>
      </c>
      <c r="N250">
        <v>0</v>
      </c>
      <c r="O250">
        <v>0</v>
      </c>
      <c r="P250">
        <v>0</v>
      </c>
      <c r="Q250">
        <v>0</v>
      </c>
      <c r="R250">
        <v>0</v>
      </c>
      <c r="S250">
        <v>1</v>
      </c>
      <c r="T250">
        <v>0</v>
      </c>
      <c r="U250" t="e">
        <f>IF(AND(Summary!B$4=Lists!B$2,MostCitedLookup!L250&lt;&gt;0),MostCitedLookup!J250,IF(AND(Summary!B$4=Lists!B$3,MostCitedLookup!M250&lt;&gt;0),MostCitedLookup!J250,IF(AND(Summary!B$4=Lists!B$4,MostCitedLookup!N250&lt;&gt;0),MostCitedLookup!J250,IF(AND(Summary!B$4=Lists!B$5,MostCitedLookup!O250&lt;&gt;0),MostCitedLookup!J250,IF(AND(Summary!B$4=Lists!B$6,MostCitedLookup!P250&lt;&gt;0),MostCitedLookup!J250,IF(AND(Summary!B$4=Lists!B$7,MostCitedLookup!Q250&lt;&gt;0),MostCitedLookup!J250,IF(AND(Summary!B$4=Lists!B$8,MostCitedLookup!R250&lt;&gt;0),MostCitedLookup!J250,IF(AND(Summary!B$4=Lists!B$9,MostCitedLookup!S250&lt;&gt;0),MostCitedLookup!J250,IF(AND(Summary!B$4=Lists!B$10,MostCitedLookup!T250&lt;&gt;0),MostCitedLookup!J250, IF(Summary!B$4="All Publications", MostCitedLookup!J250, NA()))))))))))</f>
        <v>#N/A</v>
      </c>
    </row>
    <row r="251" spans="1:21" x14ac:dyDescent="0.35">
      <c r="A251" t="s">
        <v>877</v>
      </c>
      <c r="B251" t="s">
        <v>878</v>
      </c>
      <c r="C251">
        <v>2014</v>
      </c>
      <c r="D251" t="s">
        <v>879</v>
      </c>
      <c r="E251">
        <v>79</v>
      </c>
      <c r="F251" t="s">
        <v>880</v>
      </c>
      <c r="G251">
        <v>2014</v>
      </c>
      <c r="H251">
        <v>8.7498647999999998E-2</v>
      </c>
      <c r="I251">
        <v>1</v>
      </c>
      <c r="J251">
        <v>79</v>
      </c>
      <c r="K251" t="s">
        <v>58</v>
      </c>
      <c r="L251">
        <v>0</v>
      </c>
      <c r="M251">
        <v>0</v>
      </c>
      <c r="N251">
        <v>0</v>
      </c>
      <c r="O251">
        <v>0</v>
      </c>
      <c r="P251">
        <v>0</v>
      </c>
      <c r="Q251">
        <v>0</v>
      </c>
      <c r="R251">
        <v>0</v>
      </c>
      <c r="S251">
        <v>1</v>
      </c>
      <c r="T251">
        <v>0</v>
      </c>
      <c r="U251" t="e">
        <f>IF(AND(Summary!B$4=Lists!B$2,MostCitedLookup!L251&lt;&gt;0),MostCitedLookup!J251,IF(AND(Summary!B$4=Lists!B$3,MostCitedLookup!M251&lt;&gt;0),MostCitedLookup!J251,IF(AND(Summary!B$4=Lists!B$4,MostCitedLookup!N251&lt;&gt;0),MostCitedLookup!J251,IF(AND(Summary!B$4=Lists!B$5,MostCitedLookup!O251&lt;&gt;0),MostCitedLookup!J251,IF(AND(Summary!B$4=Lists!B$6,MostCitedLookup!P251&lt;&gt;0),MostCitedLookup!J251,IF(AND(Summary!B$4=Lists!B$7,MostCitedLookup!Q251&lt;&gt;0),MostCitedLookup!J251,IF(AND(Summary!B$4=Lists!B$8,MostCitedLookup!R251&lt;&gt;0),MostCitedLookup!J251,IF(AND(Summary!B$4=Lists!B$9,MostCitedLookup!S251&lt;&gt;0),MostCitedLookup!J251,IF(AND(Summary!B$4=Lists!B$10,MostCitedLookup!T251&lt;&gt;0),MostCitedLookup!J251, IF(Summary!B$4="All Publications", MostCitedLookup!J251, NA()))))))))))</f>
        <v>#N/A</v>
      </c>
    </row>
    <row r="252" spans="1:21" x14ac:dyDescent="0.35">
      <c r="A252" t="s">
        <v>881</v>
      </c>
      <c r="B252" t="s">
        <v>882</v>
      </c>
      <c r="C252">
        <v>2009</v>
      </c>
      <c r="D252" t="s">
        <v>883</v>
      </c>
      <c r="E252">
        <v>79</v>
      </c>
      <c r="F252" t="s">
        <v>884</v>
      </c>
      <c r="G252">
        <v>2009</v>
      </c>
      <c r="H252">
        <v>2.4666111000000001E-2</v>
      </c>
      <c r="I252">
        <v>1</v>
      </c>
      <c r="J252">
        <v>79</v>
      </c>
      <c r="K252" t="s">
        <v>58</v>
      </c>
      <c r="L252">
        <v>0</v>
      </c>
      <c r="M252">
        <v>0</v>
      </c>
      <c r="N252">
        <v>0</v>
      </c>
      <c r="O252">
        <v>0</v>
      </c>
      <c r="P252">
        <v>0</v>
      </c>
      <c r="Q252">
        <v>0</v>
      </c>
      <c r="R252">
        <v>0</v>
      </c>
      <c r="S252">
        <v>1</v>
      </c>
      <c r="T252">
        <v>0</v>
      </c>
      <c r="U252" t="e">
        <f>IF(AND(Summary!B$4=Lists!B$2,MostCitedLookup!L252&lt;&gt;0),MostCitedLookup!J252,IF(AND(Summary!B$4=Lists!B$3,MostCitedLookup!M252&lt;&gt;0),MostCitedLookup!J252,IF(AND(Summary!B$4=Lists!B$4,MostCitedLookup!N252&lt;&gt;0),MostCitedLookup!J252,IF(AND(Summary!B$4=Lists!B$5,MostCitedLookup!O252&lt;&gt;0),MostCitedLookup!J252,IF(AND(Summary!B$4=Lists!B$6,MostCitedLookup!P252&lt;&gt;0),MostCitedLookup!J252,IF(AND(Summary!B$4=Lists!B$7,MostCitedLookup!Q252&lt;&gt;0),MostCitedLookup!J252,IF(AND(Summary!B$4=Lists!B$8,MostCitedLookup!R252&lt;&gt;0),MostCitedLookup!J252,IF(AND(Summary!B$4=Lists!B$9,MostCitedLookup!S252&lt;&gt;0),MostCitedLookup!J252,IF(AND(Summary!B$4=Lists!B$10,MostCitedLookup!T252&lt;&gt;0),MostCitedLookup!J252, IF(Summary!B$4="All Publications", MostCitedLookup!J252, NA()))))))))))</f>
        <v>#N/A</v>
      </c>
    </row>
    <row r="253" spans="1:21" x14ac:dyDescent="0.35">
      <c r="A253" t="s">
        <v>885</v>
      </c>
      <c r="B253" t="s">
        <v>886</v>
      </c>
      <c r="C253">
        <v>1999</v>
      </c>
      <c r="D253" t="s">
        <v>885</v>
      </c>
      <c r="E253">
        <v>79</v>
      </c>
      <c r="F253" t="s">
        <v>887</v>
      </c>
      <c r="G253">
        <v>1999</v>
      </c>
      <c r="H253">
        <v>0</v>
      </c>
      <c r="I253">
        <v>1</v>
      </c>
      <c r="J253">
        <v>79</v>
      </c>
      <c r="K253" t="s">
        <v>58</v>
      </c>
      <c r="L253">
        <v>0</v>
      </c>
      <c r="M253">
        <v>0</v>
      </c>
      <c r="N253">
        <v>0</v>
      </c>
      <c r="O253">
        <v>0</v>
      </c>
      <c r="P253">
        <v>0</v>
      </c>
      <c r="Q253">
        <v>0</v>
      </c>
      <c r="R253">
        <v>0</v>
      </c>
      <c r="S253">
        <v>1</v>
      </c>
      <c r="T253">
        <v>0</v>
      </c>
      <c r="U253" t="e">
        <f>IF(AND(Summary!B$4=Lists!B$2,MostCitedLookup!L253&lt;&gt;0),MostCitedLookup!J253,IF(AND(Summary!B$4=Lists!B$3,MostCitedLookup!M253&lt;&gt;0),MostCitedLookup!J253,IF(AND(Summary!B$4=Lists!B$4,MostCitedLookup!N253&lt;&gt;0),MostCitedLookup!J253,IF(AND(Summary!B$4=Lists!B$5,MostCitedLookup!O253&lt;&gt;0),MostCitedLookup!J253,IF(AND(Summary!B$4=Lists!B$6,MostCitedLookup!P253&lt;&gt;0),MostCitedLookup!J253,IF(AND(Summary!B$4=Lists!B$7,MostCitedLookup!Q253&lt;&gt;0),MostCitedLookup!J253,IF(AND(Summary!B$4=Lists!B$8,MostCitedLookup!R253&lt;&gt;0),MostCitedLookup!J253,IF(AND(Summary!B$4=Lists!B$9,MostCitedLookup!S253&lt;&gt;0),MostCitedLookup!J253,IF(AND(Summary!B$4=Lists!B$10,MostCitedLookup!T253&lt;&gt;0),MostCitedLookup!J253, IF(Summary!B$4="All Publications", MostCitedLookup!J253, NA()))))))))))</f>
        <v>#N/A</v>
      </c>
    </row>
    <row r="254" spans="1:21" x14ac:dyDescent="0.35">
      <c r="A254" t="s">
        <v>888</v>
      </c>
      <c r="B254" t="s">
        <v>889</v>
      </c>
      <c r="C254">
        <v>2010</v>
      </c>
      <c r="D254" t="s">
        <v>888</v>
      </c>
      <c r="E254">
        <v>79</v>
      </c>
      <c r="F254" t="s">
        <v>890</v>
      </c>
      <c r="G254">
        <v>2010</v>
      </c>
      <c r="H254">
        <v>0</v>
      </c>
      <c r="I254">
        <v>1</v>
      </c>
      <c r="J254">
        <v>79</v>
      </c>
      <c r="K254" t="s">
        <v>58</v>
      </c>
      <c r="L254">
        <v>0</v>
      </c>
      <c r="M254">
        <v>0</v>
      </c>
      <c r="N254">
        <v>0</v>
      </c>
      <c r="O254">
        <v>0</v>
      </c>
      <c r="P254">
        <v>0</v>
      </c>
      <c r="Q254">
        <v>0</v>
      </c>
      <c r="R254">
        <v>0</v>
      </c>
      <c r="S254">
        <v>1</v>
      </c>
      <c r="T254">
        <v>0</v>
      </c>
      <c r="U254" t="e">
        <f>IF(AND(Summary!B$4=Lists!B$2,MostCitedLookup!L254&lt;&gt;0),MostCitedLookup!J254,IF(AND(Summary!B$4=Lists!B$3,MostCitedLookup!M254&lt;&gt;0),MostCitedLookup!J254,IF(AND(Summary!B$4=Lists!B$4,MostCitedLookup!N254&lt;&gt;0),MostCitedLookup!J254,IF(AND(Summary!B$4=Lists!B$5,MostCitedLookup!O254&lt;&gt;0),MostCitedLookup!J254,IF(AND(Summary!B$4=Lists!B$6,MostCitedLookup!P254&lt;&gt;0),MostCitedLookup!J254,IF(AND(Summary!B$4=Lists!B$7,MostCitedLookup!Q254&lt;&gt;0),MostCitedLookup!J254,IF(AND(Summary!B$4=Lists!B$8,MostCitedLookup!R254&lt;&gt;0),MostCitedLookup!J254,IF(AND(Summary!B$4=Lists!B$9,MostCitedLookup!S254&lt;&gt;0),MostCitedLookup!J254,IF(AND(Summary!B$4=Lists!B$10,MostCitedLookup!T254&lt;&gt;0),MostCitedLookup!J254, IF(Summary!B$4="All Publications", MostCitedLookup!J254, NA()))))))))))</f>
        <v>#N/A</v>
      </c>
    </row>
    <row r="255" spans="1:21" x14ac:dyDescent="0.35">
      <c r="A255" t="s">
        <v>891</v>
      </c>
      <c r="B255" t="s">
        <v>892</v>
      </c>
      <c r="C255">
        <v>2008</v>
      </c>
      <c r="D255" t="s">
        <v>893</v>
      </c>
      <c r="E255">
        <v>78</v>
      </c>
      <c r="F255" t="s">
        <v>894</v>
      </c>
      <c r="G255">
        <v>2008</v>
      </c>
      <c r="H255">
        <v>3.102597E-2</v>
      </c>
      <c r="I255">
        <v>1</v>
      </c>
      <c r="J255">
        <v>78</v>
      </c>
      <c r="K255" t="s">
        <v>58</v>
      </c>
      <c r="L255">
        <v>0</v>
      </c>
      <c r="M255">
        <v>0</v>
      </c>
      <c r="N255">
        <v>0</v>
      </c>
      <c r="O255">
        <v>0</v>
      </c>
      <c r="P255">
        <v>0</v>
      </c>
      <c r="Q255">
        <v>0</v>
      </c>
      <c r="R255">
        <v>0</v>
      </c>
      <c r="S255">
        <v>1</v>
      </c>
      <c r="T255">
        <v>0</v>
      </c>
      <c r="U255" t="e">
        <f>IF(AND(Summary!B$4=Lists!B$2,MostCitedLookup!L255&lt;&gt;0),MostCitedLookup!J255,IF(AND(Summary!B$4=Lists!B$3,MostCitedLookup!M255&lt;&gt;0),MostCitedLookup!J255,IF(AND(Summary!B$4=Lists!B$4,MostCitedLookup!N255&lt;&gt;0),MostCitedLookup!J255,IF(AND(Summary!B$4=Lists!B$5,MostCitedLookup!O255&lt;&gt;0),MostCitedLookup!J255,IF(AND(Summary!B$4=Lists!B$6,MostCitedLookup!P255&lt;&gt;0),MostCitedLookup!J255,IF(AND(Summary!B$4=Lists!B$7,MostCitedLookup!Q255&lt;&gt;0),MostCitedLookup!J255,IF(AND(Summary!B$4=Lists!B$8,MostCitedLookup!R255&lt;&gt;0),MostCitedLookup!J255,IF(AND(Summary!B$4=Lists!B$9,MostCitedLookup!S255&lt;&gt;0),MostCitedLookup!J255,IF(AND(Summary!B$4=Lists!B$10,MostCitedLookup!T255&lt;&gt;0),MostCitedLookup!J255, IF(Summary!B$4="All Publications", MostCitedLookup!J255, NA()))))))))))</f>
        <v>#N/A</v>
      </c>
    </row>
    <row r="256" spans="1:21" x14ac:dyDescent="0.35">
      <c r="A256" t="s">
        <v>895</v>
      </c>
      <c r="B256" t="s">
        <v>325</v>
      </c>
      <c r="C256">
        <v>1996</v>
      </c>
      <c r="D256" t="s">
        <v>895</v>
      </c>
      <c r="E256">
        <v>78</v>
      </c>
      <c r="F256" t="s">
        <v>896</v>
      </c>
      <c r="G256">
        <v>1996</v>
      </c>
      <c r="H256">
        <v>0</v>
      </c>
      <c r="I256">
        <v>1</v>
      </c>
      <c r="J256">
        <v>78</v>
      </c>
      <c r="K256" t="s">
        <v>115</v>
      </c>
      <c r="L256">
        <v>0</v>
      </c>
      <c r="M256">
        <v>0</v>
      </c>
      <c r="N256">
        <v>0</v>
      </c>
      <c r="O256">
        <v>1</v>
      </c>
      <c r="P256">
        <v>0</v>
      </c>
      <c r="Q256">
        <v>0</v>
      </c>
      <c r="R256">
        <v>0</v>
      </c>
      <c r="S256">
        <v>1</v>
      </c>
      <c r="T256">
        <v>0</v>
      </c>
      <c r="U256" t="e">
        <f>IF(AND(Summary!B$4=Lists!B$2,MostCitedLookup!L256&lt;&gt;0),MostCitedLookup!J256,IF(AND(Summary!B$4=Lists!B$3,MostCitedLookup!M256&lt;&gt;0),MostCitedLookup!J256,IF(AND(Summary!B$4=Lists!B$4,MostCitedLookup!N256&lt;&gt;0),MostCitedLookup!J256,IF(AND(Summary!B$4=Lists!B$5,MostCitedLookup!O256&lt;&gt;0),MostCitedLookup!J256,IF(AND(Summary!B$4=Lists!B$6,MostCitedLookup!P256&lt;&gt;0),MostCitedLookup!J256,IF(AND(Summary!B$4=Lists!B$7,MostCitedLookup!Q256&lt;&gt;0),MostCitedLookup!J256,IF(AND(Summary!B$4=Lists!B$8,MostCitedLookup!R256&lt;&gt;0),MostCitedLookup!J256,IF(AND(Summary!B$4=Lists!B$9,MostCitedLookup!S256&lt;&gt;0),MostCitedLookup!J256,IF(AND(Summary!B$4=Lists!B$10,MostCitedLookup!T256&lt;&gt;0),MostCitedLookup!J256, IF(Summary!B$4="All Publications", MostCitedLookup!J256, NA()))))))))))</f>
        <v>#N/A</v>
      </c>
    </row>
    <row r="257" spans="1:21" x14ac:dyDescent="0.35">
      <c r="A257" t="s">
        <v>897</v>
      </c>
      <c r="B257" t="s">
        <v>898</v>
      </c>
      <c r="C257">
        <v>2013</v>
      </c>
      <c r="D257" t="s">
        <v>897</v>
      </c>
      <c r="E257">
        <v>78</v>
      </c>
      <c r="F257" t="s">
        <v>899</v>
      </c>
      <c r="G257">
        <v>2013</v>
      </c>
      <c r="H257">
        <v>0</v>
      </c>
      <c r="I257">
        <v>1</v>
      </c>
      <c r="J257">
        <v>78</v>
      </c>
      <c r="K257" t="s">
        <v>58</v>
      </c>
      <c r="L257">
        <v>0</v>
      </c>
      <c r="M257">
        <v>0</v>
      </c>
      <c r="N257">
        <v>0</v>
      </c>
      <c r="O257">
        <v>0</v>
      </c>
      <c r="P257">
        <v>0</v>
      </c>
      <c r="Q257">
        <v>0</v>
      </c>
      <c r="R257">
        <v>0</v>
      </c>
      <c r="S257">
        <v>1</v>
      </c>
      <c r="T257">
        <v>0</v>
      </c>
      <c r="U257" t="e">
        <f>IF(AND(Summary!B$4=Lists!B$2,MostCitedLookup!L257&lt;&gt;0),MostCitedLookup!J257,IF(AND(Summary!B$4=Lists!B$3,MostCitedLookup!M257&lt;&gt;0),MostCitedLookup!J257,IF(AND(Summary!B$4=Lists!B$4,MostCitedLookup!N257&lt;&gt;0),MostCitedLookup!J257,IF(AND(Summary!B$4=Lists!B$5,MostCitedLookup!O257&lt;&gt;0),MostCitedLookup!J257,IF(AND(Summary!B$4=Lists!B$6,MostCitedLookup!P257&lt;&gt;0),MostCitedLookup!J257,IF(AND(Summary!B$4=Lists!B$7,MostCitedLookup!Q257&lt;&gt;0),MostCitedLookup!J257,IF(AND(Summary!B$4=Lists!B$8,MostCitedLookup!R257&lt;&gt;0),MostCitedLookup!J257,IF(AND(Summary!B$4=Lists!B$9,MostCitedLookup!S257&lt;&gt;0),MostCitedLookup!J257,IF(AND(Summary!B$4=Lists!B$10,MostCitedLookup!T257&lt;&gt;0),MostCitedLookup!J257, IF(Summary!B$4="All Publications", MostCitedLookup!J257, NA()))))))))))</f>
        <v>#N/A</v>
      </c>
    </row>
    <row r="258" spans="1:21" x14ac:dyDescent="0.35">
      <c r="A258" t="s">
        <v>900</v>
      </c>
      <c r="B258" t="s">
        <v>901</v>
      </c>
      <c r="C258">
        <v>2005</v>
      </c>
      <c r="D258" t="s">
        <v>902</v>
      </c>
      <c r="E258">
        <v>77</v>
      </c>
      <c r="F258" t="s">
        <v>903</v>
      </c>
      <c r="G258">
        <v>2005</v>
      </c>
      <c r="H258">
        <v>9.2446643999999994E-2</v>
      </c>
      <c r="I258">
        <v>1</v>
      </c>
      <c r="J258">
        <v>77</v>
      </c>
      <c r="K258" t="s">
        <v>58</v>
      </c>
      <c r="L258">
        <v>0</v>
      </c>
      <c r="M258">
        <v>0</v>
      </c>
      <c r="N258">
        <v>0</v>
      </c>
      <c r="O258">
        <v>0</v>
      </c>
      <c r="P258">
        <v>0</v>
      </c>
      <c r="Q258">
        <v>0</v>
      </c>
      <c r="R258">
        <v>0</v>
      </c>
      <c r="S258">
        <v>1</v>
      </c>
      <c r="T258">
        <v>0</v>
      </c>
      <c r="U258" t="e">
        <f>IF(AND(Summary!B$4=Lists!B$2,MostCitedLookup!L258&lt;&gt;0),MostCitedLookup!J258,IF(AND(Summary!B$4=Lists!B$3,MostCitedLookup!M258&lt;&gt;0),MostCitedLookup!J258,IF(AND(Summary!B$4=Lists!B$4,MostCitedLookup!N258&lt;&gt;0),MostCitedLookup!J258,IF(AND(Summary!B$4=Lists!B$5,MostCitedLookup!O258&lt;&gt;0),MostCitedLookup!J258,IF(AND(Summary!B$4=Lists!B$6,MostCitedLookup!P258&lt;&gt;0),MostCitedLookup!J258,IF(AND(Summary!B$4=Lists!B$7,MostCitedLookup!Q258&lt;&gt;0),MostCitedLookup!J258,IF(AND(Summary!B$4=Lists!B$8,MostCitedLookup!R258&lt;&gt;0),MostCitedLookup!J258,IF(AND(Summary!B$4=Lists!B$9,MostCitedLookup!S258&lt;&gt;0),MostCitedLookup!J258,IF(AND(Summary!B$4=Lists!B$10,MostCitedLookup!T258&lt;&gt;0),MostCitedLookup!J258, IF(Summary!B$4="All Publications", MostCitedLookup!J258, NA()))))))))))</f>
        <v>#N/A</v>
      </c>
    </row>
    <row r="259" spans="1:21" x14ac:dyDescent="0.35">
      <c r="A259" t="s">
        <v>904</v>
      </c>
      <c r="B259" t="s">
        <v>905</v>
      </c>
      <c r="C259">
        <v>1999</v>
      </c>
      <c r="D259" t="s">
        <v>904</v>
      </c>
      <c r="E259">
        <v>77</v>
      </c>
      <c r="F259" t="s">
        <v>906</v>
      </c>
      <c r="G259">
        <v>1999</v>
      </c>
      <c r="H259">
        <v>0</v>
      </c>
      <c r="I259">
        <v>1</v>
      </c>
      <c r="J259">
        <v>77</v>
      </c>
      <c r="K259" t="s">
        <v>58</v>
      </c>
      <c r="L259">
        <v>0</v>
      </c>
      <c r="M259">
        <v>0</v>
      </c>
      <c r="N259">
        <v>0</v>
      </c>
      <c r="O259">
        <v>0</v>
      </c>
      <c r="P259">
        <v>0</v>
      </c>
      <c r="Q259">
        <v>0</v>
      </c>
      <c r="R259">
        <v>0</v>
      </c>
      <c r="S259">
        <v>1</v>
      </c>
      <c r="T259">
        <v>0</v>
      </c>
      <c r="U259" t="e">
        <f>IF(AND(Summary!B$4=Lists!B$2,MostCitedLookup!L259&lt;&gt;0),MostCitedLookup!J259,IF(AND(Summary!B$4=Lists!B$3,MostCitedLookup!M259&lt;&gt;0),MostCitedLookup!J259,IF(AND(Summary!B$4=Lists!B$4,MostCitedLookup!N259&lt;&gt;0),MostCitedLookup!J259,IF(AND(Summary!B$4=Lists!B$5,MostCitedLookup!O259&lt;&gt;0),MostCitedLookup!J259,IF(AND(Summary!B$4=Lists!B$6,MostCitedLookup!P259&lt;&gt;0),MostCitedLookup!J259,IF(AND(Summary!B$4=Lists!B$7,MostCitedLookup!Q259&lt;&gt;0),MostCitedLookup!J259,IF(AND(Summary!B$4=Lists!B$8,MostCitedLookup!R259&lt;&gt;0),MostCitedLookup!J259,IF(AND(Summary!B$4=Lists!B$9,MostCitedLookup!S259&lt;&gt;0),MostCitedLookup!J259,IF(AND(Summary!B$4=Lists!B$10,MostCitedLookup!T259&lt;&gt;0),MostCitedLookup!J259, IF(Summary!B$4="All Publications", MostCitedLookup!J259, NA()))))))))))</f>
        <v>#N/A</v>
      </c>
    </row>
    <row r="260" spans="1:21" x14ac:dyDescent="0.35">
      <c r="A260" t="s">
        <v>907</v>
      </c>
      <c r="B260" t="s">
        <v>908</v>
      </c>
      <c r="C260">
        <v>2006</v>
      </c>
      <c r="D260" t="s">
        <v>907</v>
      </c>
      <c r="E260">
        <v>77</v>
      </c>
      <c r="F260" t="s">
        <v>909</v>
      </c>
      <c r="G260">
        <v>2006</v>
      </c>
      <c r="H260">
        <v>0</v>
      </c>
      <c r="I260">
        <v>1</v>
      </c>
      <c r="J260">
        <v>77</v>
      </c>
      <c r="K260" t="s">
        <v>58</v>
      </c>
      <c r="L260">
        <v>0</v>
      </c>
      <c r="M260">
        <v>0</v>
      </c>
      <c r="N260">
        <v>0</v>
      </c>
      <c r="O260">
        <v>0</v>
      </c>
      <c r="P260">
        <v>0</v>
      </c>
      <c r="Q260">
        <v>0</v>
      </c>
      <c r="R260">
        <v>0</v>
      </c>
      <c r="S260">
        <v>1</v>
      </c>
      <c r="T260">
        <v>0</v>
      </c>
      <c r="U260" t="e">
        <f>IF(AND(Summary!B$4=Lists!B$2,MostCitedLookup!L260&lt;&gt;0),MostCitedLookup!J260,IF(AND(Summary!B$4=Lists!B$3,MostCitedLookup!M260&lt;&gt;0),MostCitedLookup!J260,IF(AND(Summary!B$4=Lists!B$4,MostCitedLookup!N260&lt;&gt;0),MostCitedLookup!J260,IF(AND(Summary!B$4=Lists!B$5,MostCitedLookup!O260&lt;&gt;0),MostCitedLookup!J260,IF(AND(Summary!B$4=Lists!B$6,MostCitedLookup!P260&lt;&gt;0),MostCitedLookup!J260,IF(AND(Summary!B$4=Lists!B$7,MostCitedLookup!Q260&lt;&gt;0),MostCitedLookup!J260,IF(AND(Summary!B$4=Lists!B$8,MostCitedLookup!R260&lt;&gt;0),MostCitedLookup!J260,IF(AND(Summary!B$4=Lists!B$9,MostCitedLookup!S260&lt;&gt;0),MostCitedLookup!J260,IF(AND(Summary!B$4=Lists!B$10,MostCitedLookup!T260&lt;&gt;0),MostCitedLookup!J260, IF(Summary!B$4="All Publications", MostCitedLookup!J260, NA()))))))))))</f>
        <v>#N/A</v>
      </c>
    </row>
    <row r="261" spans="1:21" x14ac:dyDescent="0.35">
      <c r="A261" t="s">
        <v>910</v>
      </c>
      <c r="B261" t="s">
        <v>911</v>
      </c>
      <c r="C261">
        <v>2000</v>
      </c>
      <c r="D261" t="s">
        <v>910</v>
      </c>
      <c r="E261">
        <v>76</v>
      </c>
      <c r="F261" t="s">
        <v>912</v>
      </c>
      <c r="G261">
        <v>2000</v>
      </c>
      <c r="H261">
        <v>0</v>
      </c>
      <c r="I261">
        <v>1</v>
      </c>
      <c r="J261">
        <v>76</v>
      </c>
      <c r="K261" t="s">
        <v>913</v>
      </c>
      <c r="L261">
        <v>0</v>
      </c>
      <c r="M261">
        <v>0</v>
      </c>
      <c r="N261">
        <v>0</v>
      </c>
      <c r="O261">
        <v>0</v>
      </c>
      <c r="P261">
        <v>0</v>
      </c>
      <c r="Q261" t="s">
        <v>54</v>
      </c>
      <c r="R261">
        <v>0</v>
      </c>
      <c r="S261">
        <v>0</v>
      </c>
      <c r="T261">
        <v>0</v>
      </c>
      <c r="U261" t="e">
        <f>IF(AND(Summary!B$4=Lists!B$2,MostCitedLookup!L261&lt;&gt;0),MostCitedLookup!J261,IF(AND(Summary!B$4=Lists!B$3,MostCitedLookup!M261&lt;&gt;0),MostCitedLookup!J261,IF(AND(Summary!B$4=Lists!B$4,MostCitedLookup!N261&lt;&gt;0),MostCitedLookup!J261,IF(AND(Summary!B$4=Lists!B$5,MostCitedLookup!O261&lt;&gt;0),MostCitedLookup!J261,IF(AND(Summary!B$4=Lists!B$6,MostCitedLookup!P261&lt;&gt;0),MostCitedLookup!J261,IF(AND(Summary!B$4=Lists!B$7,MostCitedLookup!Q261&lt;&gt;0),MostCitedLookup!J261,IF(AND(Summary!B$4=Lists!B$8,MostCitedLookup!R261&lt;&gt;0),MostCitedLookup!J261,IF(AND(Summary!B$4=Lists!B$9,MostCitedLookup!S261&lt;&gt;0),MostCitedLookup!J261,IF(AND(Summary!B$4=Lists!B$10,MostCitedLookup!T261&lt;&gt;0),MostCitedLookup!J261, IF(Summary!B$4="All Publications", MostCitedLookup!J261, NA()))))))))))</f>
        <v>#N/A</v>
      </c>
    </row>
    <row r="262" spans="1:21" x14ac:dyDescent="0.35">
      <c r="A262" t="s">
        <v>914</v>
      </c>
      <c r="B262" t="s">
        <v>325</v>
      </c>
      <c r="C262">
        <v>1996</v>
      </c>
      <c r="D262" t="s">
        <v>914</v>
      </c>
      <c r="E262">
        <v>76</v>
      </c>
      <c r="F262" t="s">
        <v>915</v>
      </c>
      <c r="G262">
        <v>1996</v>
      </c>
      <c r="H262">
        <v>0</v>
      </c>
      <c r="I262">
        <v>1</v>
      </c>
      <c r="J262">
        <v>76</v>
      </c>
      <c r="K262" t="s">
        <v>115</v>
      </c>
      <c r="L262">
        <v>0</v>
      </c>
      <c r="M262">
        <v>0</v>
      </c>
      <c r="N262">
        <v>0</v>
      </c>
      <c r="O262">
        <v>1</v>
      </c>
      <c r="P262">
        <v>0</v>
      </c>
      <c r="Q262">
        <v>0</v>
      </c>
      <c r="R262">
        <v>0</v>
      </c>
      <c r="S262">
        <v>1</v>
      </c>
      <c r="T262">
        <v>0</v>
      </c>
      <c r="U262" t="e">
        <f>IF(AND(Summary!B$4=Lists!B$2,MostCitedLookup!L262&lt;&gt;0),MostCitedLookup!J262,IF(AND(Summary!B$4=Lists!B$3,MostCitedLookup!M262&lt;&gt;0),MostCitedLookup!J262,IF(AND(Summary!B$4=Lists!B$4,MostCitedLookup!N262&lt;&gt;0),MostCitedLookup!J262,IF(AND(Summary!B$4=Lists!B$5,MostCitedLookup!O262&lt;&gt;0),MostCitedLookup!J262,IF(AND(Summary!B$4=Lists!B$6,MostCitedLookup!P262&lt;&gt;0),MostCitedLookup!J262,IF(AND(Summary!B$4=Lists!B$7,MostCitedLookup!Q262&lt;&gt;0),MostCitedLookup!J262,IF(AND(Summary!B$4=Lists!B$8,MostCitedLookup!R262&lt;&gt;0),MostCitedLookup!J262,IF(AND(Summary!B$4=Lists!B$9,MostCitedLookup!S262&lt;&gt;0),MostCitedLookup!J262,IF(AND(Summary!B$4=Lists!B$10,MostCitedLookup!T262&lt;&gt;0),MostCitedLookup!J262, IF(Summary!B$4="All Publications", MostCitedLookup!J262, NA()))))))))))</f>
        <v>#N/A</v>
      </c>
    </row>
    <row r="263" spans="1:21" x14ac:dyDescent="0.35">
      <c r="A263" t="s">
        <v>916</v>
      </c>
      <c r="B263" t="s">
        <v>917</v>
      </c>
      <c r="C263">
        <v>2001</v>
      </c>
      <c r="D263" t="s">
        <v>916</v>
      </c>
      <c r="E263">
        <v>75</v>
      </c>
      <c r="F263" t="s">
        <v>918</v>
      </c>
      <c r="G263">
        <v>2001</v>
      </c>
      <c r="H263">
        <v>0</v>
      </c>
      <c r="I263">
        <v>1</v>
      </c>
      <c r="J263">
        <v>75</v>
      </c>
      <c r="K263" t="s">
        <v>145</v>
      </c>
      <c r="L263">
        <v>0</v>
      </c>
      <c r="M263">
        <v>0</v>
      </c>
      <c r="N263">
        <v>1</v>
      </c>
      <c r="O263">
        <v>0</v>
      </c>
      <c r="P263">
        <v>1</v>
      </c>
      <c r="Q263">
        <v>0</v>
      </c>
      <c r="R263">
        <v>0</v>
      </c>
      <c r="S263">
        <v>0</v>
      </c>
      <c r="T263">
        <v>0</v>
      </c>
      <c r="U263">
        <f>IF(AND(Summary!B$4=Lists!B$2,MostCitedLookup!L263&lt;&gt;0),MostCitedLookup!J263,IF(AND(Summary!B$4=Lists!B$3,MostCitedLookup!M263&lt;&gt;0),MostCitedLookup!J263,IF(AND(Summary!B$4=Lists!B$4,MostCitedLookup!N263&lt;&gt;0),MostCitedLookup!J263,IF(AND(Summary!B$4=Lists!B$5,MostCitedLookup!O263&lt;&gt;0),MostCitedLookup!J263,IF(AND(Summary!B$4=Lists!B$6,MostCitedLookup!P263&lt;&gt;0),MostCitedLookup!J263,IF(AND(Summary!B$4=Lists!B$7,MostCitedLookup!Q263&lt;&gt;0),MostCitedLookup!J263,IF(AND(Summary!B$4=Lists!B$8,MostCitedLookup!R263&lt;&gt;0),MostCitedLookup!J263,IF(AND(Summary!B$4=Lists!B$9,MostCitedLookup!S263&lt;&gt;0),MostCitedLookup!J263,IF(AND(Summary!B$4=Lists!B$10,MostCitedLookup!T263&lt;&gt;0),MostCitedLookup!J263, IF(Summary!B$4="All Publications", MostCitedLookup!J263, NA()))))))))))</f>
        <v>75</v>
      </c>
    </row>
    <row r="264" spans="1:21" x14ac:dyDescent="0.35">
      <c r="A264" t="s">
        <v>919</v>
      </c>
      <c r="B264" t="s">
        <v>920</v>
      </c>
      <c r="C264">
        <v>2004</v>
      </c>
      <c r="D264" t="s">
        <v>919</v>
      </c>
      <c r="E264">
        <v>75</v>
      </c>
      <c r="F264" t="s">
        <v>921</v>
      </c>
      <c r="G264">
        <v>2004</v>
      </c>
      <c r="H264">
        <v>0</v>
      </c>
      <c r="I264">
        <v>1</v>
      </c>
      <c r="J264">
        <v>75</v>
      </c>
      <c r="K264" t="s">
        <v>94</v>
      </c>
      <c r="L264">
        <v>0</v>
      </c>
      <c r="M264">
        <v>0</v>
      </c>
      <c r="N264">
        <v>0</v>
      </c>
      <c r="O264">
        <v>0</v>
      </c>
      <c r="P264">
        <v>1</v>
      </c>
      <c r="Q264">
        <v>0</v>
      </c>
      <c r="R264">
        <v>0</v>
      </c>
      <c r="S264">
        <v>0</v>
      </c>
      <c r="T264">
        <v>0</v>
      </c>
      <c r="U264" t="e">
        <f>IF(AND(Summary!B$4=Lists!B$2,MostCitedLookup!L264&lt;&gt;0),MostCitedLookup!J264,IF(AND(Summary!B$4=Lists!B$3,MostCitedLookup!M264&lt;&gt;0),MostCitedLookup!J264,IF(AND(Summary!B$4=Lists!B$4,MostCitedLookup!N264&lt;&gt;0),MostCitedLookup!J264,IF(AND(Summary!B$4=Lists!B$5,MostCitedLookup!O264&lt;&gt;0),MostCitedLookup!J264,IF(AND(Summary!B$4=Lists!B$6,MostCitedLookup!P264&lt;&gt;0),MostCitedLookup!J264,IF(AND(Summary!B$4=Lists!B$7,MostCitedLookup!Q264&lt;&gt;0),MostCitedLookup!J264,IF(AND(Summary!B$4=Lists!B$8,MostCitedLookup!R264&lt;&gt;0),MostCitedLookup!J264,IF(AND(Summary!B$4=Lists!B$9,MostCitedLookup!S264&lt;&gt;0),MostCitedLookup!J264,IF(AND(Summary!B$4=Lists!B$10,MostCitedLookup!T264&lt;&gt;0),MostCitedLookup!J264, IF(Summary!B$4="All Publications", MostCitedLookup!J264, NA()))))))))))</f>
        <v>#N/A</v>
      </c>
    </row>
    <row r="265" spans="1:21" x14ac:dyDescent="0.35">
      <c r="A265" t="s">
        <v>922</v>
      </c>
      <c r="B265" t="s">
        <v>923</v>
      </c>
      <c r="C265">
        <v>2008</v>
      </c>
      <c r="D265" t="s">
        <v>922</v>
      </c>
      <c r="E265">
        <v>75</v>
      </c>
      <c r="F265" t="s">
        <v>924</v>
      </c>
      <c r="G265">
        <v>2008</v>
      </c>
      <c r="H265">
        <v>0</v>
      </c>
      <c r="I265">
        <v>1</v>
      </c>
      <c r="J265">
        <v>75</v>
      </c>
      <c r="K265" t="s">
        <v>58</v>
      </c>
      <c r="L265">
        <v>0</v>
      </c>
      <c r="M265">
        <v>0</v>
      </c>
      <c r="N265">
        <v>0</v>
      </c>
      <c r="O265">
        <v>0</v>
      </c>
      <c r="P265">
        <v>0</v>
      </c>
      <c r="Q265">
        <v>0</v>
      </c>
      <c r="R265">
        <v>0</v>
      </c>
      <c r="S265">
        <v>1</v>
      </c>
      <c r="T265">
        <v>0</v>
      </c>
      <c r="U265" t="e">
        <f>IF(AND(Summary!B$4=Lists!B$2,MostCitedLookup!L265&lt;&gt;0),MostCitedLookup!J265,IF(AND(Summary!B$4=Lists!B$3,MostCitedLookup!M265&lt;&gt;0),MostCitedLookup!J265,IF(AND(Summary!B$4=Lists!B$4,MostCitedLookup!N265&lt;&gt;0),MostCitedLookup!J265,IF(AND(Summary!B$4=Lists!B$5,MostCitedLookup!O265&lt;&gt;0),MostCitedLookup!J265,IF(AND(Summary!B$4=Lists!B$6,MostCitedLookup!P265&lt;&gt;0),MostCitedLookup!J265,IF(AND(Summary!B$4=Lists!B$7,MostCitedLookup!Q265&lt;&gt;0),MostCitedLookup!J265,IF(AND(Summary!B$4=Lists!B$8,MostCitedLookup!R265&lt;&gt;0),MostCitedLookup!J265,IF(AND(Summary!B$4=Lists!B$9,MostCitedLookup!S265&lt;&gt;0),MostCitedLookup!J265,IF(AND(Summary!B$4=Lists!B$10,MostCitedLookup!T265&lt;&gt;0),MostCitedLookup!J265, IF(Summary!B$4="All Publications", MostCitedLookup!J265, NA()))))))))))</f>
        <v>#N/A</v>
      </c>
    </row>
    <row r="266" spans="1:21" x14ac:dyDescent="0.35">
      <c r="A266" t="s">
        <v>925</v>
      </c>
      <c r="B266" t="s">
        <v>926</v>
      </c>
      <c r="C266">
        <v>2016</v>
      </c>
      <c r="D266" t="s">
        <v>925</v>
      </c>
      <c r="E266">
        <v>75</v>
      </c>
      <c r="F266" t="s">
        <v>927</v>
      </c>
      <c r="G266">
        <v>2016</v>
      </c>
      <c r="H266">
        <v>0</v>
      </c>
      <c r="I266">
        <v>1</v>
      </c>
      <c r="J266">
        <v>75</v>
      </c>
      <c r="K266" t="s">
        <v>58</v>
      </c>
      <c r="L266">
        <v>0</v>
      </c>
      <c r="M266">
        <v>0</v>
      </c>
      <c r="N266">
        <v>0</v>
      </c>
      <c r="O266">
        <v>0</v>
      </c>
      <c r="P266">
        <v>0</v>
      </c>
      <c r="Q266">
        <v>0</v>
      </c>
      <c r="R266">
        <v>0</v>
      </c>
      <c r="S266">
        <v>1</v>
      </c>
      <c r="T266">
        <v>0</v>
      </c>
      <c r="U266" t="e">
        <f>IF(AND(Summary!B$4=Lists!B$2,MostCitedLookup!L266&lt;&gt;0),MostCitedLookup!J266,IF(AND(Summary!B$4=Lists!B$3,MostCitedLookup!M266&lt;&gt;0),MostCitedLookup!J266,IF(AND(Summary!B$4=Lists!B$4,MostCitedLookup!N266&lt;&gt;0),MostCitedLookup!J266,IF(AND(Summary!B$4=Lists!B$5,MostCitedLookup!O266&lt;&gt;0),MostCitedLookup!J266,IF(AND(Summary!B$4=Lists!B$6,MostCitedLookup!P266&lt;&gt;0),MostCitedLookup!J266,IF(AND(Summary!B$4=Lists!B$7,MostCitedLookup!Q266&lt;&gt;0),MostCitedLookup!J266,IF(AND(Summary!B$4=Lists!B$8,MostCitedLookup!R266&lt;&gt;0),MostCitedLookup!J266,IF(AND(Summary!B$4=Lists!B$9,MostCitedLookup!S266&lt;&gt;0),MostCitedLookup!J266,IF(AND(Summary!B$4=Lists!B$10,MostCitedLookup!T266&lt;&gt;0),MostCitedLookup!J266, IF(Summary!B$4="All Publications", MostCitedLookup!J266, NA()))))))))))</f>
        <v>#N/A</v>
      </c>
    </row>
    <row r="267" spans="1:21" x14ac:dyDescent="0.35">
      <c r="A267" t="s">
        <v>928</v>
      </c>
      <c r="B267" t="s">
        <v>929</v>
      </c>
      <c r="C267">
        <v>2010</v>
      </c>
      <c r="D267" t="s">
        <v>928</v>
      </c>
      <c r="E267">
        <v>75</v>
      </c>
      <c r="F267" t="s">
        <v>930</v>
      </c>
      <c r="G267">
        <v>2010</v>
      </c>
      <c r="H267">
        <v>0</v>
      </c>
      <c r="I267">
        <v>1</v>
      </c>
      <c r="J267">
        <v>75</v>
      </c>
      <c r="K267" t="s">
        <v>58</v>
      </c>
      <c r="L267">
        <v>0</v>
      </c>
      <c r="M267">
        <v>0</v>
      </c>
      <c r="N267">
        <v>0</v>
      </c>
      <c r="O267">
        <v>0</v>
      </c>
      <c r="P267">
        <v>0</v>
      </c>
      <c r="Q267">
        <v>0</v>
      </c>
      <c r="R267">
        <v>0</v>
      </c>
      <c r="S267">
        <v>1</v>
      </c>
      <c r="T267">
        <v>0</v>
      </c>
      <c r="U267" t="e">
        <f>IF(AND(Summary!B$4=Lists!B$2,MostCitedLookup!L267&lt;&gt;0),MostCitedLookup!J267,IF(AND(Summary!B$4=Lists!B$3,MostCitedLookup!M267&lt;&gt;0),MostCitedLookup!J267,IF(AND(Summary!B$4=Lists!B$4,MostCitedLookup!N267&lt;&gt;0),MostCitedLookup!J267,IF(AND(Summary!B$4=Lists!B$5,MostCitedLookup!O267&lt;&gt;0),MostCitedLookup!J267,IF(AND(Summary!B$4=Lists!B$6,MostCitedLookup!P267&lt;&gt;0),MostCitedLookup!J267,IF(AND(Summary!B$4=Lists!B$7,MostCitedLookup!Q267&lt;&gt;0),MostCitedLookup!J267,IF(AND(Summary!B$4=Lists!B$8,MostCitedLookup!R267&lt;&gt;0),MostCitedLookup!J267,IF(AND(Summary!B$4=Lists!B$9,MostCitedLookup!S267&lt;&gt;0),MostCitedLookup!J267,IF(AND(Summary!B$4=Lists!B$10,MostCitedLookup!T267&lt;&gt;0),MostCitedLookup!J267, IF(Summary!B$4="All Publications", MostCitedLookup!J267, NA()))))))))))</f>
        <v>#N/A</v>
      </c>
    </row>
    <row r="268" spans="1:21" x14ac:dyDescent="0.35">
      <c r="A268" t="s">
        <v>931</v>
      </c>
      <c r="B268" t="s">
        <v>932</v>
      </c>
      <c r="C268">
        <v>2013</v>
      </c>
      <c r="D268" t="s">
        <v>931</v>
      </c>
      <c r="E268">
        <v>74</v>
      </c>
      <c r="F268" t="s">
        <v>933</v>
      </c>
      <c r="G268">
        <v>2013</v>
      </c>
      <c r="H268">
        <v>0</v>
      </c>
      <c r="I268">
        <v>1</v>
      </c>
      <c r="J268">
        <v>74</v>
      </c>
      <c r="K268" t="s">
        <v>370</v>
      </c>
      <c r="L268">
        <v>1</v>
      </c>
      <c r="M268">
        <v>1</v>
      </c>
      <c r="N268">
        <v>0</v>
      </c>
      <c r="O268">
        <v>0</v>
      </c>
      <c r="P268">
        <v>0</v>
      </c>
      <c r="Q268">
        <v>0</v>
      </c>
      <c r="R268">
        <v>0</v>
      </c>
      <c r="S268">
        <v>0</v>
      </c>
      <c r="T268">
        <v>0</v>
      </c>
      <c r="U268" t="e">
        <f>IF(AND(Summary!B$4=Lists!B$2,MostCitedLookup!L268&lt;&gt;0),MostCitedLookup!J268,IF(AND(Summary!B$4=Lists!B$3,MostCitedLookup!M268&lt;&gt;0),MostCitedLookup!J268,IF(AND(Summary!B$4=Lists!B$4,MostCitedLookup!N268&lt;&gt;0),MostCitedLookup!J268,IF(AND(Summary!B$4=Lists!B$5,MostCitedLookup!O268&lt;&gt;0),MostCitedLookup!J268,IF(AND(Summary!B$4=Lists!B$6,MostCitedLookup!P268&lt;&gt;0),MostCitedLookup!J268,IF(AND(Summary!B$4=Lists!B$7,MostCitedLookup!Q268&lt;&gt;0),MostCitedLookup!J268,IF(AND(Summary!B$4=Lists!B$8,MostCitedLookup!R268&lt;&gt;0),MostCitedLookup!J268,IF(AND(Summary!B$4=Lists!B$9,MostCitedLookup!S268&lt;&gt;0),MostCitedLookup!J268,IF(AND(Summary!B$4=Lists!B$10,MostCitedLookup!T268&lt;&gt;0),MostCitedLookup!J268, IF(Summary!B$4="All Publications", MostCitedLookup!J268, NA()))))))))))</f>
        <v>#N/A</v>
      </c>
    </row>
    <row r="269" spans="1:21" x14ac:dyDescent="0.35">
      <c r="A269" t="s">
        <v>934</v>
      </c>
      <c r="B269" t="s">
        <v>935</v>
      </c>
      <c r="C269">
        <v>2006</v>
      </c>
      <c r="D269" t="s">
        <v>934</v>
      </c>
      <c r="E269">
        <v>74</v>
      </c>
      <c r="F269" t="s">
        <v>936</v>
      </c>
      <c r="G269">
        <v>2006</v>
      </c>
      <c r="H269">
        <v>0</v>
      </c>
      <c r="I269">
        <v>1</v>
      </c>
      <c r="J269">
        <v>74</v>
      </c>
      <c r="K269" t="s">
        <v>58</v>
      </c>
      <c r="L269">
        <v>0</v>
      </c>
      <c r="M269">
        <v>0</v>
      </c>
      <c r="N269">
        <v>0</v>
      </c>
      <c r="O269">
        <v>0</v>
      </c>
      <c r="P269">
        <v>0</v>
      </c>
      <c r="Q269">
        <v>0</v>
      </c>
      <c r="R269">
        <v>0</v>
      </c>
      <c r="S269">
        <v>1</v>
      </c>
      <c r="T269">
        <v>0</v>
      </c>
      <c r="U269" t="e">
        <f>IF(AND(Summary!B$4=Lists!B$2,MostCitedLookup!L269&lt;&gt;0),MostCitedLookup!J269,IF(AND(Summary!B$4=Lists!B$3,MostCitedLookup!M269&lt;&gt;0),MostCitedLookup!J269,IF(AND(Summary!B$4=Lists!B$4,MostCitedLookup!N269&lt;&gt;0),MostCitedLookup!J269,IF(AND(Summary!B$4=Lists!B$5,MostCitedLookup!O269&lt;&gt;0),MostCitedLookup!J269,IF(AND(Summary!B$4=Lists!B$6,MostCitedLookup!P269&lt;&gt;0),MostCitedLookup!J269,IF(AND(Summary!B$4=Lists!B$7,MostCitedLookup!Q269&lt;&gt;0),MostCitedLookup!J269,IF(AND(Summary!B$4=Lists!B$8,MostCitedLookup!R269&lt;&gt;0),MostCitedLookup!J269,IF(AND(Summary!B$4=Lists!B$9,MostCitedLookup!S269&lt;&gt;0),MostCitedLookup!J269,IF(AND(Summary!B$4=Lists!B$10,MostCitedLookup!T269&lt;&gt;0),MostCitedLookup!J269, IF(Summary!B$4="All Publications", MostCitedLookup!J269, NA()))))))))))</f>
        <v>#N/A</v>
      </c>
    </row>
    <row r="270" spans="1:21" x14ac:dyDescent="0.35">
      <c r="A270" t="s">
        <v>937</v>
      </c>
      <c r="B270" t="s">
        <v>938</v>
      </c>
      <c r="C270">
        <v>2003</v>
      </c>
      <c r="D270" t="s">
        <v>939</v>
      </c>
      <c r="E270">
        <v>73</v>
      </c>
      <c r="F270" t="s">
        <v>940</v>
      </c>
      <c r="G270">
        <v>2003</v>
      </c>
      <c r="H270">
        <v>8.0114117999999998E-2</v>
      </c>
      <c r="I270">
        <v>1</v>
      </c>
      <c r="J270">
        <v>73</v>
      </c>
      <c r="K270" t="s">
        <v>78</v>
      </c>
      <c r="L270">
        <v>0</v>
      </c>
      <c r="M270">
        <v>0</v>
      </c>
      <c r="N270">
        <v>1</v>
      </c>
      <c r="O270">
        <v>0</v>
      </c>
      <c r="P270">
        <v>0</v>
      </c>
      <c r="Q270">
        <v>0</v>
      </c>
      <c r="R270">
        <v>0</v>
      </c>
      <c r="S270">
        <v>1</v>
      </c>
      <c r="T270">
        <v>0</v>
      </c>
      <c r="U270">
        <f>IF(AND(Summary!B$4=Lists!B$2,MostCitedLookup!L270&lt;&gt;0),MostCitedLookup!J270,IF(AND(Summary!B$4=Lists!B$3,MostCitedLookup!M270&lt;&gt;0),MostCitedLookup!J270,IF(AND(Summary!B$4=Lists!B$4,MostCitedLookup!N270&lt;&gt;0),MostCitedLookup!J270,IF(AND(Summary!B$4=Lists!B$5,MostCitedLookup!O270&lt;&gt;0),MostCitedLookup!J270,IF(AND(Summary!B$4=Lists!B$6,MostCitedLookup!P270&lt;&gt;0),MostCitedLookup!J270,IF(AND(Summary!B$4=Lists!B$7,MostCitedLookup!Q270&lt;&gt;0),MostCitedLookup!J270,IF(AND(Summary!B$4=Lists!B$8,MostCitedLookup!R270&lt;&gt;0),MostCitedLookup!J270,IF(AND(Summary!B$4=Lists!B$9,MostCitedLookup!S270&lt;&gt;0),MostCitedLookup!J270,IF(AND(Summary!B$4=Lists!B$10,MostCitedLookup!T270&lt;&gt;0),MostCitedLookup!J270, IF(Summary!B$4="All Publications", MostCitedLookup!J270, NA()))))))))))</f>
        <v>73</v>
      </c>
    </row>
    <row r="271" spans="1:21" x14ac:dyDescent="0.35">
      <c r="A271" t="s">
        <v>941</v>
      </c>
      <c r="B271" t="s">
        <v>942</v>
      </c>
      <c r="C271">
        <v>2001</v>
      </c>
      <c r="D271" t="s">
        <v>941</v>
      </c>
      <c r="E271">
        <v>73</v>
      </c>
      <c r="F271" t="s">
        <v>943</v>
      </c>
      <c r="G271">
        <v>2001</v>
      </c>
      <c r="H271">
        <v>0</v>
      </c>
      <c r="I271">
        <v>1</v>
      </c>
      <c r="J271">
        <v>73</v>
      </c>
      <c r="K271" t="s">
        <v>78</v>
      </c>
      <c r="L271">
        <v>0</v>
      </c>
      <c r="M271">
        <v>0</v>
      </c>
      <c r="N271">
        <v>1</v>
      </c>
      <c r="O271">
        <v>0</v>
      </c>
      <c r="P271">
        <v>0</v>
      </c>
      <c r="Q271">
        <v>0</v>
      </c>
      <c r="R271">
        <v>0</v>
      </c>
      <c r="S271">
        <v>1</v>
      </c>
      <c r="T271">
        <v>0</v>
      </c>
      <c r="U271">
        <f>IF(AND(Summary!B$4=Lists!B$2,MostCitedLookup!L271&lt;&gt;0),MostCitedLookup!J271,IF(AND(Summary!B$4=Lists!B$3,MostCitedLookup!M271&lt;&gt;0),MostCitedLookup!J271,IF(AND(Summary!B$4=Lists!B$4,MostCitedLookup!N271&lt;&gt;0),MostCitedLookup!J271,IF(AND(Summary!B$4=Lists!B$5,MostCitedLookup!O271&lt;&gt;0),MostCitedLookup!J271,IF(AND(Summary!B$4=Lists!B$6,MostCitedLookup!P271&lt;&gt;0),MostCitedLookup!J271,IF(AND(Summary!B$4=Lists!B$7,MostCitedLookup!Q271&lt;&gt;0),MostCitedLookup!J271,IF(AND(Summary!B$4=Lists!B$8,MostCitedLookup!R271&lt;&gt;0),MostCitedLookup!J271,IF(AND(Summary!B$4=Lists!B$9,MostCitedLookup!S271&lt;&gt;0),MostCitedLookup!J271,IF(AND(Summary!B$4=Lists!B$10,MostCitedLookup!T271&lt;&gt;0),MostCitedLookup!J271, IF(Summary!B$4="All Publications", MostCitedLookup!J271, NA()))))))))))</f>
        <v>73</v>
      </c>
    </row>
    <row r="272" spans="1:21" x14ac:dyDescent="0.35">
      <c r="A272" t="s">
        <v>944</v>
      </c>
      <c r="B272" t="s">
        <v>945</v>
      </c>
      <c r="C272">
        <v>2009</v>
      </c>
      <c r="D272" t="s">
        <v>944</v>
      </c>
      <c r="E272">
        <v>73</v>
      </c>
      <c r="F272" t="s">
        <v>946</v>
      </c>
      <c r="G272">
        <v>2009</v>
      </c>
      <c r="H272">
        <v>0</v>
      </c>
      <c r="I272">
        <v>1</v>
      </c>
      <c r="J272">
        <v>73</v>
      </c>
      <c r="K272" t="s">
        <v>67</v>
      </c>
      <c r="L272">
        <v>0</v>
      </c>
      <c r="M272">
        <v>0</v>
      </c>
      <c r="N272">
        <v>0</v>
      </c>
      <c r="O272">
        <v>0</v>
      </c>
      <c r="P272">
        <v>1</v>
      </c>
      <c r="Q272">
        <v>0</v>
      </c>
      <c r="R272">
        <v>0</v>
      </c>
      <c r="S272">
        <v>0</v>
      </c>
      <c r="T272">
        <v>0</v>
      </c>
      <c r="U272" t="e">
        <f>IF(AND(Summary!B$4=Lists!B$2,MostCitedLookup!L272&lt;&gt;0),MostCitedLookup!J272,IF(AND(Summary!B$4=Lists!B$3,MostCitedLookup!M272&lt;&gt;0),MostCitedLookup!J272,IF(AND(Summary!B$4=Lists!B$4,MostCitedLookup!N272&lt;&gt;0),MostCitedLookup!J272,IF(AND(Summary!B$4=Lists!B$5,MostCitedLookup!O272&lt;&gt;0),MostCitedLookup!J272,IF(AND(Summary!B$4=Lists!B$6,MostCitedLookup!P272&lt;&gt;0),MostCitedLookup!J272,IF(AND(Summary!B$4=Lists!B$7,MostCitedLookup!Q272&lt;&gt;0),MostCitedLookup!J272,IF(AND(Summary!B$4=Lists!B$8,MostCitedLookup!R272&lt;&gt;0),MostCitedLookup!J272,IF(AND(Summary!B$4=Lists!B$9,MostCitedLookup!S272&lt;&gt;0),MostCitedLookup!J272,IF(AND(Summary!B$4=Lists!B$10,MostCitedLookup!T272&lt;&gt;0),MostCitedLookup!J272, IF(Summary!B$4="All Publications", MostCitedLookup!J272, NA()))))))))))</f>
        <v>#N/A</v>
      </c>
    </row>
    <row r="273" spans="1:21" x14ac:dyDescent="0.35">
      <c r="A273" t="s">
        <v>947</v>
      </c>
      <c r="B273" t="s">
        <v>948</v>
      </c>
      <c r="C273">
        <v>2005</v>
      </c>
      <c r="D273" t="s">
        <v>949</v>
      </c>
      <c r="E273">
        <v>72</v>
      </c>
      <c r="F273" t="s">
        <v>950</v>
      </c>
      <c r="G273">
        <v>2005</v>
      </c>
      <c r="H273">
        <v>9.9502489999999996E-3</v>
      </c>
      <c r="I273">
        <v>1</v>
      </c>
      <c r="J273">
        <v>72</v>
      </c>
      <c r="K273" t="s">
        <v>58</v>
      </c>
      <c r="L273">
        <v>0</v>
      </c>
      <c r="M273">
        <v>0</v>
      </c>
      <c r="N273">
        <v>0</v>
      </c>
      <c r="O273">
        <v>0</v>
      </c>
      <c r="P273">
        <v>0</v>
      </c>
      <c r="Q273">
        <v>0</v>
      </c>
      <c r="R273">
        <v>0</v>
      </c>
      <c r="S273">
        <v>1</v>
      </c>
      <c r="T273">
        <v>0</v>
      </c>
      <c r="U273" t="e">
        <f>IF(AND(Summary!B$4=Lists!B$2,MostCitedLookup!L273&lt;&gt;0),MostCitedLookup!J273,IF(AND(Summary!B$4=Lists!B$3,MostCitedLookup!M273&lt;&gt;0),MostCitedLookup!J273,IF(AND(Summary!B$4=Lists!B$4,MostCitedLookup!N273&lt;&gt;0),MostCitedLookup!J273,IF(AND(Summary!B$4=Lists!B$5,MostCitedLookup!O273&lt;&gt;0),MostCitedLookup!J273,IF(AND(Summary!B$4=Lists!B$6,MostCitedLookup!P273&lt;&gt;0),MostCitedLookup!J273,IF(AND(Summary!B$4=Lists!B$7,MostCitedLookup!Q273&lt;&gt;0),MostCitedLookup!J273,IF(AND(Summary!B$4=Lists!B$8,MostCitedLookup!R273&lt;&gt;0),MostCitedLookup!J273,IF(AND(Summary!B$4=Lists!B$9,MostCitedLookup!S273&lt;&gt;0),MostCitedLookup!J273,IF(AND(Summary!B$4=Lists!B$10,MostCitedLookup!T273&lt;&gt;0),MostCitedLookup!J273, IF(Summary!B$4="All Publications", MostCitedLookup!J273, NA()))))))))))</f>
        <v>#N/A</v>
      </c>
    </row>
    <row r="274" spans="1:21" x14ac:dyDescent="0.35">
      <c r="A274" t="s">
        <v>951</v>
      </c>
      <c r="B274" t="s">
        <v>952</v>
      </c>
      <c r="C274">
        <v>1998</v>
      </c>
      <c r="D274" t="s">
        <v>953</v>
      </c>
      <c r="E274">
        <v>72</v>
      </c>
      <c r="F274" t="s">
        <v>954</v>
      </c>
      <c r="G274">
        <v>1998</v>
      </c>
      <c r="H274">
        <v>7.9365080000000001E-3</v>
      </c>
      <c r="I274">
        <v>1</v>
      </c>
      <c r="J274">
        <v>72</v>
      </c>
      <c r="K274" t="s">
        <v>58</v>
      </c>
      <c r="L274">
        <v>0</v>
      </c>
      <c r="M274">
        <v>0</v>
      </c>
      <c r="N274">
        <v>0</v>
      </c>
      <c r="O274">
        <v>0</v>
      </c>
      <c r="P274">
        <v>0</v>
      </c>
      <c r="Q274">
        <v>0</v>
      </c>
      <c r="R274">
        <v>0</v>
      </c>
      <c r="S274">
        <v>1</v>
      </c>
      <c r="T274">
        <v>0</v>
      </c>
      <c r="U274" t="e">
        <f>IF(AND(Summary!B$4=Lists!B$2,MostCitedLookup!L274&lt;&gt;0),MostCitedLookup!J274,IF(AND(Summary!B$4=Lists!B$3,MostCitedLookup!M274&lt;&gt;0),MostCitedLookup!J274,IF(AND(Summary!B$4=Lists!B$4,MostCitedLookup!N274&lt;&gt;0),MostCitedLookup!J274,IF(AND(Summary!B$4=Lists!B$5,MostCitedLookup!O274&lt;&gt;0),MostCitedLookup!J274,IF(AND(Summary!B$4=Lists!B$6,MostCitedLookup!P274&lt;&gt;0),MostCitedLookup!J274,IF(AND(Summary!B$4=Lists!B$7,MostCitedLookup!Q274&lt;&gt;0),MostCitedLookup!J274,IF(AND(Summary!B$4=Lists!B$8,MostCitedLookup!R274&lt;&gt;0),MostCitedLookup!J274,IF(AND(Summary!B$4=Lists!B$9,MostCitedLookup!S274&lt;&gt;0),MostCitedLookup!J274,IF(AND(Summary!B$4=Lists!B$10,MostCitedLookup!T274&lt;&gt;0),MostCitedLookup!J274, IF(Summary!B$4="All Publications", MostCitedLookup!J274, NA()))))))))))</f>
        <v>#N/A</v>
      </c>
    </row>
    <row r="275" spans="1:21" x14ac:dyDescent="0.35">
      <c r="A275" t="s">
        <v>955</v>
      </c>
      <c r="B275" t="s">
        <v>956</v>
      </c>
      <c r="C275">
        <v>2000</v>
      </c>
      <c r="D275" t="s">
        <v>955</v>
      </c>
      <c r="E275">
        <v>72</v>
      </c>
      <c r="F275" t="s">
        <v>957</v>
      </c>
      <c r="G275">
        <v>2000</v>
      </c>
      <c r="H275">
        <v>0</v>
      </c>
      <c r="I275">
        <v>1</v>
      </c>
      <c r="J275">
        <v>72</v>
      </c>
      <c r="K275" t="s">
        <v>58</v>
      </c>
      <c r="L275">
        <v>0</v>
      </c>
      <c r="M275">
        <v>0</v>
      </c>
      <c r="N275">
        <v>0</v>
      </c>
      <c r="O275">
        <v>0</v>
      </c>
      <c r="P275">
        <v>0</v>
      </c>
      <c r="Q275">
        <v>0</v>
      </c>
      <c r="R275">
        <v>0</v>
      </c>
      <c r="S275">
        <v>1</v>
      </c>
      <c r="T275">
        <v>0</v>
      </c>
      <c r="U275" t="e">
        <f>IF(AND(Summary!B$4=Lists!B$2,MostCitedLookup!L275&lt;&gt;0),MostCitedLookup!J275,IF(AND(Summary!B$4=Lists!B$3,MostCitedLookup!M275&lt;&gt;0),MostCitedLookup!J275,IF(AND(Summary!B$4=Lists!B$4,MostCitedLookup!N275&lt;&gt;0),MostCitedLookup!J275,IF(AND(Summary!B$4=Lists!B$5,MostCitedLookup!O275&lt;&gt;0),MostCitedLookup!J275,IF(AND(Summary!B$4=Lists!B$6,MostCitedLookup!P275&lt;&gt;0),MostCitedLookup!J275,IF(AND(Summary!B$4=Lists!B$7,MostCitedLookup!Q275&lt;&gt;0),MostCitedLookup!J275,IF(AND(Summary!B$4=Lists!B$8,MostCitedLookup!R275&lt;&gt;0),MostCitedLookup!J275,IF(AND(Summary!B$4=Lists!B$9,MostCitedLookup!S275&lt;&gt;0),MostCitedLookup!J275,IF(AND(Summary!B$4=Lists!B$10,MostCitedLookup!T275&lt;&gt;0),MostCitedLookup!J275, IF(Summary!B$4="All Publications", MostCitedLookup!J275, NA()))))))))))</f>
        <v>#N/A</v>
      </c>
    </row>
    <row r="276" spans="1:21" x14ac:dyDescent="0.35">
      <c r="A276" t="s">
        <v>958</v>
      </c>
      <c r="B276" t="s">
        <v>959</v>
      </c>
      <c r="C276">
        <v>2000</v>
      </c>
      <c r="D276" t="s">
        <v>958</v>
      </c>
      <c r="E276">
        <v>72</v>
      </c>
      <c r="F276" t="s">
        <v>960</v>
      </c>
      <c r="G276">
        <v>2000</v>
      </c>
      <c r="H276">
        <v>0</v>
      </c>
      <c r="I276">
        <v>1</v>
      </c>
      <c r="J276">
        <v>72</v>
      </c>
      <c r="K276" t="s">
        <v>94</v>
      </c>
      <c r="L276">
        <v>0</v>
      </c>
      <c r="M276">
        <v>0</v>
      </c>
      <c r="N276">
        <v>0</v>
      </c>
      <c r="O276">
        <v>0</v>
      </c>
      <c r="P276">
        <v>1</v>
      </c>
      <c r="Q276">
        <v>0</v>
      </c>
      <c r="R276">
        <v>0</v>
      </c>
      <c r="S276">
        <v>0</v>
      </c>
      <c r="T276">
        <v>0</v>
      </c>
      <c r="U276" t="e">
        <f>IF(AND(Summary!B$4=Lists!B$2,MostCitedLookup!L276&lt;&gt;0),MostCitedLookup!J276,IF(AND(Summary!B$4=Lists!B$3,MostCitedLookup!M276&lt;&gt;0),MostCitedLookup!J276,IF(AND(Summary!B$4=Lists!B$4,MostCitedLookup!N276&lt;&gt;0),MostCitedLookup!J276,IF(AND(Summary!B$4=Lists!B$5,MostCitedLookup!O276&lt;&gt;0),MostCitedLookup!J276,IF(AND(Summary!B$4=Lists!B$6,MostCitedLookup!P276&lt;&gt;0),MostCitedLookup!J276,IF(AND(Summary!B$4=Lists!B$7,MostCitedLookup!Q276&lt;&gt;0),MostCitedLookup!J276,IF(AND(Summary!B$4=Lists!B$8,MostCitedLookup!R276&lt;&gt;0),MostCitedLookup!J276,IF(AND(Summary!B$4=Lists!B$9,MostCitedLookup!S276&lt;&gt;0),MostCitedLookup!J276,IF(AND(Summary!B$4=Lists!B$10,MostCitedLookup!T276&lt;&gt;0),MostCitedLookup!J276, IF(Summary!B$4="All Publications", MostCitedLookup!J276, NA()))))))))))</f>
        <v>#N/A</v>
      </c>
    </row>
    <row r="277" spans="1:21" x14ac:dyDescent="0.35">
      <c r="A277" t="s">
        <v>961</v>
      </c>
      <c r="B277" t="s">
        <v>926</v>
      </c>
      <c r="C277">
        <v>2017</v>
      </c>
      <c r="D277" t="s">
        <v>961</v>
      </c>
      <c r="E277">
        <v>72</v>
      </c>
      <c r="F277" t="s">
        <v>962</v>
      </c>
      <c r="G277">
        <v>2017</v>
      </c>
      <c r="H277">
        <v>0</v>
      </c>
      <c r="I277">
        <v>1</v>
      </c>
      <c r="J277">
        <v>72</v>
      </c>
      <c r="K277" t="s">
        <v>58</v>
      </c>
      <c r="L277">
        <v>0</v>
      </c>
      <c r="M277">
        <v>0</v>
      </c>
      <c r="N277">
        <v>0</v>
      </c>
      <c r="O277">
        <v>0</v>
      </c>
      <c r="P277">
        <v>0</v>
      </c>
      <c r="Q277">
        <v>0</v>
      </c>
      <c r="R277">
        <v>0</v>
      </c>
      <c r="S277">
        <v>1</v>
      </c>
      <c r="T277">
        <v>0</v>
      </c>
      <c r="U277" t="e">
        <f>IF(AND(Summary!B$4=Lists!B$2,MostCitedLookup!L277&lt;&gt;0),MostCitedLookup!J277,IF(AND(Summary!B$4=Lists!B$3,MostCitedLookup!M277&lt;&gt;0),MostCitedLookup!J277,IF(AND(Summary!B$4=Lists!B$4,MostCitedLookup!N277&lt;&gt;0),MostCitedLookup!J277,IF(AND(Summary!B$4=Lists!B$5,MostCitedLookup!O277&lt;&gt;0),MostCitedLookup!J277,IF(AND(Summary!B$4=Lists!B$6,MostCitedLookup!P277&lt;&gt;0),MostCitedLookup!J277,IF(AND(Summary!B$4=Lists!B$7,MostCitedLookup!Q277&lt;&gt;0),MostCitedLookup!J277,IF(AND(Summary!B$4=Lists!B$8,MostCitedLookup!R277&lt;&gt;0),MostCitedLookup!J277,IF(AND(Summary!B$4=Lists!B$9,MostCitedLookup!S277&lt;&gt;0),MostCitedLookup!J277,IF(AND(Summary!B$4=Lists!B$10,MostCitedLookup!T277&lt;&gt;0),MostCitedLookup!J277, IF(Summary!B$4="All Publications", MostCitedLookup!J277, NA()))))))))))</f>
        <v>#N/A</v>
      </c>
    </row>
    <row r="278" spans="1:21" x14ac:dyDescent="0.35">
      <c r="A278" t="s">
        <v>963</v>
      </c>
      <c r="B278" t="s">
        <v>964</v>
      </c>
      <c r="C278">
        <v>2010</v>
      </c>
      <c r="D278" t="s">
        <v>963</v>
      </c>
      <c r="E278">
        <v>71</v>
      </c>
      <c r="F278" t="s">
        <v>965</v>
      </c>
      <c r="G278">
        <v>2010</v>
      </c>
      <c r="H278">
        <v>0</v>
      </c>
      <c r="I278">
        <v>1</v>
      </c>
      <c r="J278">
        <v>71</v>
      </c>
      <c r="K278" t="s">
        <v>58</v>
      </c>
      <c r="L278">
        <v>0</v>
      </c>
      <c r="M278">
        <v>0</v>
      </c>
      <c r="N278">
        <v>0</v>
      </c>
      <c r="O278">
        <v>0</v>
      </c>
      <c r="P278">
        <v>0</v>
      </c>
      <c r="Q278">
        <v>0</v>
      </c>
      <c r="R278">
        <v>0</v>
      </c>
      <c r="S278">
        <v>1</v>
      </c>
      <c r="T278">
        <v>0</v>
      </c>
      <c r="U278" t="e">
        <f>IF(AND(Summary!B$4=Lists!B$2,MostCitedLookup!L278&lt;&gt;0),MostCitedLookup!J278,IF(AND(Summary!B$4=Lists!B$3,MostCitedLookup!M278&lt;&gt;0),MostCitedLookup!J278,IF(AND(Summary!B$4=Lists!B$4,MostCitedLookup!N278&lt;&gt;0),MostCitedLookup!J278,IF(AND(Summary!B$4=Lists!B$5,MostCitedLookup!O278&lt;&gt;0),MostCitedLookup!J278,IF(AND(Summary!B$4=Lists!B$6,MostCitedLookup!P278&lt;&gt;0),MostCitedLookup!J278,IF(AND(Summary!B$4=Lists!B$7,MostCitedLookup!Q278&lt;&gt;0),MostCitedLookup!J278,IF(AND(Summary!B$4=Lists!B$8,MostCitedLookup!R278&lt;&gt;0),MostCitedLookup!J278,IF(AND(Summary!B$4=Lists!B$9,MostCitedLookup!S278&lt;&gt;0),MostCitedLookup!J278,IF(AND(Summary!B$4=Lists!B$10,MostCitedLookup!T278&lt;&gt;0),MostCitedLookup!J278, IF(Summary!B$4="All Publications", MostCitedLookup!J278, NA()))))))))))</f>
        <v>#N/A</v>
      </c>
    </row>
    <row r="279" spans="1:21" x14ac:dyDescent="0.35">
      <c r="A279" t="s">
        <v>966</v>
      </c>
      <c r="B279" t="s">
        <v>967</v>
      </c>
      <c r="C279">
        <v>2005</v>
      </c>
      <c r="D279" t="s">
        <v>966</v>
      </c>
      <c r="E279">
        <v>70</v>
      </c>
      <c r="F279" t="s">
        <v>968</v>
      </c>
      <c r="G279">
        <v>2005</v>
      </c>
      <c r="H279">
        <v>0</v>
      </c>
      <c r="I279">
        <v>1</v>
      </c>
      <c r="J279">
        <v>70</v>
      </c>
      <c r="K279" t="s">
        <v>58</v>
      </c>
      <c r="L279">
        <v>0</v>
      </c>
      <c r="M279">
        <v>0</v>
      </c>
      <c r="N279">
        <v>0</v>
      </c>
      <c r="O279">
        <v>0</v>
      </c>
      <c r="P279">
        <v>0</v>
      </c>
      <c r="Q279">
        <v>0</v>
      </c>
      <c r="R279">
        <v>0</v>
      </c>
      <c r="S279">
        <v>1</v>
      </c>
      <c r="T279">
        <v>0</v>
      </c>
      <c r="U279" t="e">
        <f>IF(AND(Summary!B$4=Lists!B$2,MostCitedLookup!L279&lt;&gt;0),MostCitedLookup!J279,IF(AND(Summary!B$4=Lists!B$3,MostCitedLookup!M279&lt;&gt;0),MostCitedLookup!J279,IF(AND(Summary!B$4=Lists!B$4,MostCitedLookup!N279&lt;&gt;0),MostCitedLookup!J279,IF(AND(Summary!B$4=Lists!B$5,MostCitedLookup!O279&lt;&gt;0),MostCitedLookup!J279,IF(AND(Summary!B$4=Lists!B$6,MostCitedLookup!P279&lt;&gt;0),MostCitedLookup!J279,IF(AND(Summary!B$4=Lists!B$7,MostCitedLookup!Q279&lt;&gt;0),MostCitedLookup!J279,IF(AND(Summary!B$4=Lists!B$8,MostCitedLookup!R279&lt;&gt;0),MostCitedLookup!J279,IF(AND(Summary!B$4=Lists!B$9,MostCitedLookup!S279&lt;&gt;0),MostCitedLookup!J279,IF(AND(Summary!B$4=Lists!B$10,MostCitedLookup!T279&lt;&gt;0),MostCitedLookup!J279, IF(Summary!B$4="All Publications", MostCitedLookup!J279, NA()))))))))))</f>
        <v>#N/A</v>
      </c>
    </row>
    <row r="280" spans="1:21" x14ac:dyDescent="0.35">
      <c r="A280" t="s">
        <v>969</v>
      </c>
      <c r="B280" t="s">
        <v>970</v>
      </c>
      <c r="C280">
        <v>2016</v>
      </c>
      <c r="D280" t="s">
        <v>969</v>
      </c>
      <c r="E280">
        <v>70</v>
      </c>
      <c r="F280" t="s">
        <v>971</v>
      </c>
      <c r="G280">
        <v>2016</v>
      </c>
      <c r="H280">
        <v>0</v>
      </c>
      <c r="I280">
        <v>1</v>
      </c>
      <c r="J280">
        <v>70</v>
      </c>
      <c r="K280" t="s">
        <v>58</v>
      </c>
      <c r="L280">
        <v>0</v>
      </c>
      <c r="M280">
        <v>0</v>
      </c>
      <c r="N280">
        <v>0</v>
      </c>
      <c r="O280">
        <v>0</v>
      </c>
      <c r="P280">
        <v>0</v>
      </c>
      <c r="Q280">
        <v>0</v>
      </c>
      <c r="R280">
        <v>0</v>
      </c>
      <c r="S280">
        <v>1</v>
      </c>
      <c r="T280">
        <v>0</v>
      </c>
      <c r="U280" t="e">
        <f>IF(AND(Summary!B$4=Lists!B$2,MostCitedLookup!L280&lt;&gt;0),MostCitedLookup!J280,IF(AND(Summary!B$4=Lists!B$3,MostCitedLookup!M280&lt;&gt;0),MostCitedLookup!J280,IF(AND(Summary!B$4=Lists!B$4,MostCitedLookup!N280&lt;&gt;0),MostCitedLookup!J280,IF(AND(Summary!B$4=Lists!B$5,MostCitedLookup!O280&lt;&gt;0),MostCitedLookup!J280,IF(AND(Summary!B$4=Lists!B$6,MostCitedLookup!P280&lt;&gt;0),MostCitedLookup!J280,IF(AND(Summary!B$4=Lists!B$7,MostCitedLookup!Q280&lt;&gt;0),MostCitedLookup!J280,IF(AND(Summary!B$4=Lists!B$8,MostCitedLookup!R280&lt;&gt;0),MostCitedLookup!J280,IF(AND(Summary!B$4=Lists!B$9,MostCitedLookup!S280&lt;&gt;0),MostCitedLookup!J280,IF(AND(Summary!B$4=Lists!B$10,MostCitedLookup!T280&lt;&gt;0),MostCitedLookup!J280, IF(Summary!B$4="All Publications", MostCitedLookup!J280, NA()))))))))))</f>
        <v>#N/A</v>
      </c>
    </row>
    <row r="281" spans="1:21" x14ac:dyDescent="0.35">
      <c r="A281" t="s">
        <v>972</v>
      </c>
      <c r="B281" t="s">
        <v>973</v>
      </c>
      <c r="C281">
        <v>2004</v>
      </c>
      <c r="D281" t="s">
        <v>972</v>
      </c>
      <c r="E281">
        <v>69</v>
      </c>
      <c r="F281" t="s">
        <v>974</v>
      </c>
      <c r="G281">
        <v>2004</v>
      </c>
      <c r="H281">
        <v>0</v>
      </c>
      <c r="I281">
        <v>1</v>
      </c>
      <c r="J281">
        <v>69</v>
      </c>
      <c r="K281" t="s">
        <v>67</v>
      </c>
      <c r="L281">
        <v>0</v>
      </c>
      <c r="M281">
        <v>0</v>
      </c>
      <c r="N281">
        <v>0</v>
      </c>
      <c r="O281">
        <v>0</v>
      </c>
      <c r="P281">
        <v>1</v>
      </c>
      <c r="Q281">
        <v>0</v>
      </c>
      <c r="R281">
        <v>0</v>
      </c>
      <c r="S281">
        <v>0</v>
      </c>
      <c r="T281">
        <v>0</v>
      </c>
      <c r="U281" t="e">
        <f>IF(AND(Summary!B$4=Lists!B$2,MostCitedLookup!L281&lt;&gt;0),MostCitedLookup!J281,IF(AND(Summary!B$4=Lists!B$3,MostCitedLookup!M281&lt;&gt;0),MostCitedLookup!J281,IF(AND(Summary!B$4=Lists!B$4,MostCitedLookup!N281&lt;&gt;0),MostCitedLookup!J281,IF(AND(Summary!B$4=Lists!B$5,MostCitedLookup!O281&lt;&gt;0),MostCitedLookup!J281,IF(AND(Summary!B$4=Lists!B$6,MostCitedLookup!P281&lt;&gt;0),MostCitedLookup!J281,IF(AND(Summary!B$4=Lists!B$7,MostCitedLookup!Q281&lt;&gt;0),MostCitedLookup!J281,IF(AND(Summary!B$4=Lists!B$8,MostCitedLookup!R281&lt;&gt;0),MostCitedLookup!J281,IF(AND(Summary!B$4=Lists!B$9,MostCitedLookup!S281&lt;&gt;0),MostCitedLookup!J281,IF(AND(Summary!B$4=Lists!B$10,MostCitedLookup!T281&lt;&gt;0),MostCitedLookup!J281, IF(Summary!B$4="All Publications", MostCitedLookup!J281, NA()))))))))))</f>
        <v>#N/A</v>
      </c>
    </row>
    <row r="282" spans="1:21" x14ac:dyDescent="0.35">
      <c r="A282" t="s">
        <v>975</v>
      </c>
      <c r="B282" t="s">
        <v>976</v>
      </c>
      <c r="C282">
        <v>2004</v>
      </c>
      <c r="D282" t="s">
        <v>975</v>
      </c>
      <c r="E282">
        <v>69</v>
      </c>
      <c r="F282" t="s">
        <v>977</v>
      </c>
      <c r="G282">
        <v>2004</v>
      </c>
      <c r="H282">
        <v>0</v>
      </c>
      <c r="I282">
        <v>1</v>
      </c>
      <c r="J282">
        <v>69</v>
      </c>
      <c r="K282" t="s">
        <v>58</v>
      </c>
      <c r="L282">
        <v>0</v>
      </c>
      <c r="M282">
        <v>0</v>
      </c>
      <c r="N282">
        <v>0</v>
      </c>
      <c r="O282">
        <v>0</v>
      </c>
      <c r="P282">
        <v>0</v>
      </c>
      <c r="Q282">
        <v>0</v>
      </c>
      <c r="R282">
        <v>0</v>
      </c>
      <c r="S282">
        <v>1</v>
      </c>
      <c r="T282">
        <v>0</v>
      </c>
      <c r="U282" t="e">
        <f>IF(AND(Summary!B$4=Lists!B$2,MostCitedLookup!L282&lt;&gt;0),MostCitedLookup!J282,IF(AND(Summary!B$4=Lists!B$3,MostCitedLookup!M282&lt;&gt;0),MostCitedLookup!J282,IF(AND(Summary!B$4=Lists!B$4,MostCitedLookup!N282&lt;&gt;0),MostCitedLookup!J282,IF(AND(Summary!B$4=Lists!B$5,MostCitedLookup!O282&lt;&gt;0),MostCitedLookup!J282,IF(AND(Summary!B$4=Lists!B$6,MostCitedLookup!P282&lt;&gt;0),MostCitedLookup!J282,IF(AND(Summary!B$4=Lists!B$7,MostCitedLookup!Q282&lt;&gt;0),MostCitedLookup!J282,IF(AND(Summary!B$4=Lists!B$8,MostCitedLookup!R282&lt;&gt;0),MostCitedLookup!J282,IF(AND(Summary!B$4=Lists!B$9,MostCitedLookup!S282&lt;&gt;0),MostCitedLookup!J282,IF(AND(Summary!B$4=Lists!B$10,MostCitedLookup!T282&lt;&gt;0),MostCitedLookup!J282, IF(Summary!B$4="All Publications", MostCitedLookup!J282, NA()))))))))))</f>
        <v>#N/A</v>
      </c>
    </row>
    <row r="283" spans="1:21" x14ac:dyDescent="0.35">
      <c r="A283" t="s">
        <v>978</v>
      </c>
      <c r="B283" t="s">
        <v>979</v>
      </c>
      <c r="C283">
        <v>2010</v>
      </c>
      <c r="D283" t="s">
        <v>978</v>
      </c>
      <c r="E283">
        <v>69</v>
      </c>
      <c r="F283" t="s">
        <v>980</v>
      </c>
      <c r="G283">
        <v>2010</v>
      </c>
      <c r="H283">
        <v>0</v>
      </c>
      <c r="I283">
        <v>1</v>
      </c>
      <c r="J283">
        <v>69</v>
      </c>
      <c r="K283" t="s">
        <v>58</v>
      </c>
      <c r="L283">
        <v>0</v>
      </c>
      <c r="M283">
        <v>0</v>
      </c>
      <c r="N283">
        <v>0</v>
      </c>
      <c r="O283">
        <v>0</v>
      </c>
      <c r="P283">
        <v>0</v>
      </c>
      <c r="Q283">
        <v>0</v>
      </c>
      <c r="R283">
        <v>0</v>
      </c>
      <c r="S283">
        <v>1</v>
      </c>
      <c r="T283">
        <v>0</v>
      </c>
      <c r="U283" t="e">
        <f>IF(AND(Summary!B$4=Lists!B$2,MostCitedLookup!L283&lt;&gt;0),MostCitedLookup!J283,IF(AND(Summary!B$4=Lists!B$3,MostCitedLookup!M283&lt;&gt;0),MostCitedLookup!J283,IF(AND(Summary!B$4=Lists!B$4,MostCitedLookup!N283&lt;&gt;0),MostCitedLookup!J283,IF(AND(Summary!B$4=Lists!B$5,MostCitedLookup!O283&lt;&gt;0),MostCitedLookup!J283,IF(AND(Summary!B$4=Lists!B$6,MostCitedLookup!P283&lt;&gt;0),MostCitedLookup!J283,IF(AND(Summary!B$4=Lists!B$7,MostCitedLookup!Q283&lt;&gt;0),MostCitedLookup!J283,IF(AND(Summary!B$4=Lists!B$8,MostCitedLookup!R283&lt;&gt;0),MostCitedLookup!J283,IF(AND(Summary!B$4=Lists!B$9,MostCitedLookup!S283&lt;&gt;0),MostCitedLookup!J283,IF(AND(Summary!B$4=Lists!B$10,MostCitedLookup!T283&lt;&gt;0),MostCitedLookup!J283, IF(Summary!B$4="All Publications", MostCitedLookup!J283, NA()))))))))))</f>
        <v>#N/A</v>
      </c>
    </row>
    <row r="284" spans="1:21" x14ac:dyDescent="0.35">
      <c r="A284" t="s">
        <v>981</v>
      </c>
      <c r="B284" t="s">
        <v>982</v>
      </c>
      <c r="C284">
        <v>2009</v>
      </c>
      <c r="D284" t="s">
        <v>981</v>
      </c>
      <c r="E284">
        <v>69</v>
      </c>
      <c r="F284" t="s">
        <v>983</v>
      </c>
      <c r="G284">
        <v>2009</v>
      </c>
      <c r="H284">
        <v>0</v>
      </c>
      <c r="I284">
        <v>1</v>
      </c>
      <c r="J284">
        <v>69</v>
      </c>
      <c r="K284" t="s">
        <v>58</v>
      </c>
      <c r="L284">
        <v>0</v>
      </c>
      <c r="M284">
        <v>0</v>
      </c>
      <c r="N284">
        <v>0</v>
      </c>
      <c r="O284">
        <v>0</v>
      </c>
      <c r="P284">
        <v>0</v>
      </c>
      <c r="Q284">
        <v>0</v>
      </c>
      <c r="R284">
        <v>0</v>
      </c>
      <c r="S284">
        <v>1</v>
      </c>
      <c r="T284">
        <v>0</v>
      </c>
      <c r="U284" t="e">
        <f>IF(AND(Summary!B$4=Lists!B$2,MostCitedLookup!L284&lt;&gt;0),MostCitedLookup!J284,IF(AND(Summary!B$4=Lists!B$3,MostCitedLookup!M284&lt;&gt;0),MostCitedLookup!J284,IF(AND(Summary!B$4=Lists!B$4,MostCitedLookup!N284&lt;&gt;0),MostCitedLookup!J284,IF(AND(Summary!B$4=Lists!B$5,MostCitedLookup!O284&lt;&gt;0),MostCitedLookup!J284,IF(AND(Summary!B$4=Lists!B$6,MostCitedLookup!P284&lt;&gt;0),MostCitedLookup!J284,IF(AND(Summary!B$4=Lists!B$7,MostCitedLookup!Q284&lt;&gt;0),MostCitedLookup!J284,IF(AND(Summary!B$4=Lists!B$8,MostCitedLookup!R284&lt;&gt;0),MostCitedLookup!J284,IF(AND(Summary!B$4=Lists!B$9,MostCitedLookup!S284&lt;&gt;0),MostCitedLookup!J284,IF(AND(Summary!B$4=Lists!B$10,MostCitedLookup!T284&lt;&gt;0),MostCitedLookup!J284, IF(Summary!B$4="All Publications", MostCitedLookup!J284, NA()))))))))))</f>
        <v>#N/A</v>
      </c>
    </row>
    <row r="285" spans="1:21" x14ac:dyDescent="0.35">
      <c r="A285" t="s">
        <v>984</v>
      </c>
      <c r="B285" t="s">
        <v>985</v>
      </c>
      <c r="C285">
        <v>2002</v>
      </c>
      <c r="D285" t="s">
        <v>984</v>
      </c>
      <c r="E285">
        <v>69</v>
      </c>
      <c r="F285" t="s">
        <v>986</v>
      </c>
      <c r="G285">
        <v>2002</v>
      </c>
      <c r="H285">
        <v>0</v>
      </c>
      <c r="I285">
        <v>1</v>
      </c>
      <c r="J285">
        <v>69</v>
      </c>
      <c r="K285" t="s">
        <v>67</v>
      </c>
      <c r="L285">
        <v>0</v>
      </c>
      <c r="M285">
        <v>0</v>
      </c>
      <c r="N285">
        <v>0</v>
      </c>
      <c r="O285">
        <v>0</v>
      </c>
      <c r="P285">
        <v>1</v>
      </c>
      <c r="Q285">
        <v>0</v>
      </c>
      <c r="R285">
        <v>0</v>
      </c>
      <c r="S285">
        <v>0</v>
      </c>
      <c r="T285">
        <v>0</v>
      </c>
      <c r="U285" t="e">
        <f>IF(AND(Summary!B$4=Lists!B$2,MostCitedLookup!L285&lt;&gt;0),MostCitedLookup!J285,IF(AND(Summary!B$4=Lists!B$3,MostCitedLookup!M285&lt;&gt;0),MostCitedLookup!J285,IF(AND(Summary!B$4=Lists!B$4,MostCitedLookup!N285&lt;&gt;0),MostCitedLookup!J285,IF(AND(Summary!B$4=Lists!B$5,MostCitedLookup!O285&lt;&gt;0),MostCitedLookup!J285,IF(AND(Summary!B$4=Lists!B$6,MostCitedLookup!P285&lt;&gt;0),MostCitedLookup!J285,IF(AND(Summary!B$4=Lists!B$7,MostCitedLookup!Q285&lt;&gt;0),MostCitedLookup!J285,IF(AND(Summary!B$4=Lists!B$8,MostCitedLookup!R285&lt;&gt;0),MostCitedLookup!J285,IF(AND(Summary!B$4=Lists!B$9,MostCitedLookup!S285&lt;&gt;0),MostCitedLookup!J285,IF(AND(Summary!B$4=Lists!B$10,MostCitedLookup!T285&lt;&gt;0),MostCitedLookup!J285, IF(Summary!B$4="All Publications", MostCitedLookup!J285, NA()))))))))))</f>
        <v>#N/A</v>
      </c>
    </row>
    <row r="286" spans="1:21" x14ac:dyDescent="0.35">
      <c r="A286" t="s">
        <v>987</v>
      </c>
      <c r="B286" t="s">
        <v>988</v>
      </c>
      <c r="C286">
        <v>2018</v>
      </c>
      <c r="D286" t="s">
        <v>987</v>
      </c>
      <c r="E286">
        <v>69</v>
      </c>
      <c r="F286" t="s">
        <v>989</v>
      </c>
      <c r="G286">
        <v>2018</v>
      </c>
      <c r="H286">
        <v>0</v>
      </c>
      <c r="I286">
        <v>1</v>
      </c>
      <c r="J286">
        <v>69</v>
      </c>
      <c r="K286" t="s">
        <v>58</v>
      </c>
      <c r="L286">
        <v>0</v>
      </c>
      <c r="M286">
        <v>0</v>
      </c>
      <c r="N286">
        <v>0</v>
      </c>
      <c r="O286">
        <v>0</v>
      </c>
      <c r="P286">
        <v>0</v>
      </c>
      <c r="Q286">
        <v>0</v>
      </c>
      <c r="R286">
        <v>0</v>
      </c>
      <c r="S286">
        <v>1</v>
      </c>
      <c r="T286">
        <v>0</v>
      </c>
      <c r="U286" t="e">
        <f>IF(AND(Summary!B$4=Lists!B$2,MostCitedLookup!L286&lt;&gt;0),MostCitedLookup!J286,IF(AND(Summary!B$4=Lists!B$3,MostCitedLookup!M286&lt;&gt;0),MostCitedLookup!J286,IF(AND(Summary!B$4=Lists!B$4,MostCitedLookup!N286&lt;&gt;0),MostCitedLookup!J286,IF(AND(Summary!B$4=Lists!B$5,MostCitedLookup!O286&lt;&gt;0),MostCitedLookup!J286,IF(AND(Summary!B$4=Lists!B$6,MostCitedLookup!P286&lt;&gt;0),MostCitedLookup!J286,IF(AND(Summary!B$4=Lists!B$7,MostCitedLookup!Q286&lt;&gt;0),MostCitedLookup!J286,IF(AND(Summary!B$4=Lists!B$8,MostCitedLookup!R286&lt;&gt;0),MostCitedLookup!J286,IF(AND(Summary!B$4=Lists!B$9,MostCitedLookup!S286&lt;&gt;0),MostCitedLookup!J286,IF(AND(Summary!B$4=Lists!B$10,MostCitedLookup!T286&lt;&gt;0),MostCitedLookup!J286, IF(Summary!B$4="All Publications", MostCitedLookup!J286, NA()))))))))))</f>
        <v>#N/A</v>
      </c>
    </row>
    <row r="287" spans="1:21" x14ac:dyDescent="0.35">
      <c r="A287" t="s">
        <v>990</v>
      </c>
      <c r="B287" t="s">
        <v>991</v>
      </c>
      <c r="C287">
        <v>2013</v>
      </c>
      <c r="D287" t="s">
        <v>990</v>
      </c>
      <c r="E287">
        <v>69</v>
      </c>
      <c r="F287" t="s">
        <v>992</v>
      </c>
      <c r="G287">
        <v>2013</v>
      </c>
      <c r="H287">
        <v>0</v>
      </c>
      <c r="I287">
        <v>1</v>
      </c>
      <c r="J287">
        <v>69</v>
      </c>
      <c r="K287" t="s">
        <v>58</v>
      </c>
      <c r="L287">
        <v>0</v>
      </c>
      <c r="M287">
        <v>0</v>
      </c>
      <c r="N287">
        <v>0</v>
      </c>
      <c r="O287">
        <v>0</v>
      </c>
      <c r="P287">
        <v>0</v>
      </c>
      <c r="Q287">
        <v>0</v>
      </c>
      <c r="R287">
        <v>0</v>
      </c>
      <c r="S287">
        <v>1</v>
      </c>
      <c r="T287">
        <v>0</v>
      </c>
      <c r="U287" t="e">
        <f>IF(AND(Summary!B$4=Lists!B$2,MostCitedLookup!L287&lt;&gt;0),MostCitedLookup!J287,IF(AND(Summary!B$4=Lists!B$3,MostCitedLookup!M287&lt;&gt;0),MostCitedLookup!J287,IF(AND(Summary!B$4=Lists!B$4,MostCitedLookup!N287&lt;&gt;0),MostCitedLookup!J287,IF(AND(Summary!B$4=Lists!B$5,MostCitedLookup!O287&lt;&gt;0),MostCitedLookup!J287,IF(AND(Summary!B$4=Lists!B$6,MostCitedLookup!P287&lt;&gt;0),MostCitedLookup!J287,IF(AND(Summary!B$4=Lists!B$7,MostCitedLookup!Q287&lt;&gt;0),MostCitedLookup!J287,IF(AND(Summary!B$4=Lists!B$8,MostCitedLookup!R287&lt;&gt;0),MostCitedLookup!J287,IF(AND(Summary!B$4=Lists!B$9,MostCitedLookup!S287&lt;&gt;0),MostCitedLookup!J287,IF(AND(Summary!B$4=Lists!B$10,MostCitedLookup!T287&lt;&gt;0),MostCitedLookup!J287, IF(Summary!B$4="All Publications", MostCitedLookup!J287, NA()))))))))))</f>
        <v>#N/A</v>
      </c>
    </row>
    <row r="288" spans="1:21" x14ac:dyDescent="0.35">
      <c r="A288" t="s">
        <v>993</v>
      </c>
      <c r="B288" t="s">
        <v>994</v>
      </c>
      <c r="C288">
        <v>2012</v>
      </c>
      <c r="D288" t="s">
        <v>995</v>
      </c>
      <c r="E288">
        <v>68</v>
      </c>
      <c r="F288" t="s">
        <v>996</v>
      </c>
      <c r="G288">
        <v>2012</v>
      </c>
      <c r="H288">
        <v>0.16659536899999999</v>
      </c>
      <c r="I288">
        <v>1</v>
      </c>
      <c r="J288">
        <v>68</v>
      </c>
      <c r="K288" t="s">
        <v>370</v>
      </c>
      <c r="L288">
        <v>1</v>
      </c>
      <c r="M288">
        <v>1</v>
      </c>
      <c r="N288">
        <v>0</v>
      </c>
      <c r="O288">
        <v>0</v>
      </c>
      <c r="P288">
        <v>0</v>
      </c>
      <c r="Q288">
        <v>0</v>
      </c>
      <c r="R288">
        <v>0</v>
      </c>
      <c r="S288">
        <v>0</v>
      </c>
      <c r="T288">
        <v>0</v>
      </c>
      <c r="U288" t="e">
        <f>IF(AND(Summary!B$4=Lists!B$2,MostCitedLookup!L288&lt;&gt;0),MostCitedLookup!J288,IF(AND(Summary!B$4=Lists!B$3,MostCitedLookup!M288&lt;&gt;0),MostCitedLookup!J288,IF(AND(Summary!B$4=Lists!B$4,MostCitedLookup!N288&lt;&gt;0),MostCitedLookup!J288,IF(AND(Summary!B$4=Lists!B$5,MostCitedLookup!O288&lt;&gt;0),MostCitedLookup!J288,IF(AND(Summary!B$4=Lists!B$6,MostCitedLookup!P288&lt;&gt;0),MostCitedLookup!J288,IF(AND(Summary!B$4=Lists!B$7,MostCitedLookup!Q288&lt;&gt;0),MostCitedLookup!J288,IF(AND(Summary!B$4=Lists!B$8,MostCitedLookup!R288&lt;&gt;0),MostCitedLookup!J288,IF(AND(Summary!B$4=Lists!B$9,MostCitedLookup!S288&lt;&gt;0),MostCitedLookup!J288,IF(AND(Summary!B$4=Lists!B$10,MostCitedLookup!T288&lt;&gt;0),MostCitedLookup!J288, IF(Summary!B$4="All Publications", MostCitedLookup!J288, NA()))))))))))</f>
        <v>#N/A</v>
      </c>
    </row>
    <row r="289" spans="1:21" x14ac:dyDescent="0.35">
      <c r="A289" t="s">
        <v>997</v>
      </c>
      <c r="B289" t="s">
        <v>998</v>
      </c>
      <c r="C289">
        <v>2012</v>
      </c>
      <c r="D289" t="s">
        <v>995</v>
      </c>
      <c r="E289">
        <v>68</v>
      </c>
      <c r="F289" t="s">
        <v>996</v>
      </c>
      <c r="G289">
        <v>2012</v>
      </c>
      <c r="H289">
        <v>0.163836914</v>
      </c>
      <c r="I289">
        <v>1</v>
      </c>
      <c r="J289">
        <v>68</v>
      </c>
      <c r="K289" t="s">
        <v>370</v>
      </c>
      <c r="L289">
        <v>1</v>
      </c>
      <c r="M289">
        <v>1</v>
      </c>
      <c r="N289">
        <v>0</v>
      </c>
      <c r="O289">
        <v>0</v>
      </c>
      <c r="P289">
        <v>0</v>
      </c>
      <c r="Q289">
        <v>0</v>
      </c>
      <c r="R289">
        <v>0</v>
      </c>
      <c r="S289">
        <v>0</v>
      </c>
      <c r="T289">
        <v>0</v>
      </c>
      <c r="U289" t="e">
        <f>IF(AND(Summary!B$4=Lists!B$2,MostCitedLookup!L289&lt;&gt;0),MostCitedLookup!J289,IF(AND(Summary!B$4=Lists!B$3,MostCitedLookup!M289&lt;&gt;0),MostCitedLookup!J289,IF(AND(Summary!B$4=Lists!B$4,MostCitedLookup!N289&lt;&gt;0),MostCitedLookup!J289,IF(AND(Summary!B$4=Lists!B$5,MostCitedLookup!O289&lt;&gt;0),MostCitedLookup!J289,IF(AND(Summary!B$4=Lists!B$6,MostCitedLookup!P289&lt;&gt;0),MostCitedLookup!J289,IF(AND(Summary!B$4=Lists!B$7,MostCitedLookup!Q289&lt;&gt;0),MostCitedLookup!J289,IF(AND(Summary!B$4=Lists!B$8,MostCitedLookup!R289&lt;&gt;0),MostCitedLookup!J289,IF(AND(Summary!B$4=Lists!B$9,MostCitedLookup!S289&lt;&gt;0),MostCitedLookup!J289,IF(AND(Summary!B$4=Lists!B$10,MostCitedLookup!T289&lt;&gt;0),MostCitedLookup!J289, IF(Summary!B$4="All Publications", MostCitedLookup!J289, NA()))))))))))</f>
        <v>#N/A</v>
      </c>
    </row>
    <row r="290" spans="1:21" x14ac:dyDescent="0.35">
      <c r="A290" t="s">
        <v>999</v>
      </c>
      <c r="B290" t="s">
        <v>1000</v>
      </c>
      <c r="C290">
        <v>2007</v>
      </c>
      <c r="D290" t="s">
        <v>1001</v>
      </c>
      <c r="E290">
        <v>68</v>
      </c>
      <c r="F290" t="s">
        <v>1002</v>
      </c>
      <c r="G290">
        <v>2007</v>
      </c>
      <c r="H290">
        <v>3.7802947000000003E-2</v>
      </c>
      <c r="I290">
        <v>1</v>
      </c>
      <c r="J290">
        <v>68</v>
      </c>
      <c r="K290" t="s">
        <v>58</v>
      </c>
      <c r="L290">
        <v>0</v>
      </c>
      <c r="M290">
        <v>0</v>
      </c>
      <c r="N290">
        <v>0</v>
      </c>
      <c r="O290">
        <v>0</v>
      </c>
      <c r="P290">
        <v>0</v>
      </c>
      <c r="Q290">
        <v>0</v>
      </c>
      <c r="R290">
        <v>0</v>
      </c>
      <c r="S290">
        <v>1</v>
      </c>
      <c r="T290">
        <v>0</v>
      </c>
      <c r="U290" t="e">
        <f>IF(AND(Summary!B$4=Lists!B$2,MostCitedLookup!L290&lt;&gt;0),MostCitedLookup!J290,IF(AND(Summary!B$4=Lists!B$3,MostCitedLookup!M290&lt;&gt;0),MostCitedLookup!J290,IF(AND(Summary!B$4=Lists!B$4,MostCitedLookup!N290&lt;&gt;0),MostCitedLookup!J290,IF(AND(Summary!B$4=Lists!B$5,MostCitedLookup!O290&lt;&gt;0),MostCitedLookup!J290,IF(AND(Summary!B$4=Lists!B$6,MostCitedLookup!P290&lt;&gt;0),MostCitedLookup!J290,IF(AND(Summary!B$4=Lists!B$7,MostCitedLookup!Q290&lt;&gt;0),MostCitedLookup!J290,IF(AND(Summary!B$4=Lists!B$8,MostCitedLookup!R290&lt;&gt;0),MostCitedLookup!J290,IF(AND(Summary!B$4=Lists!B$9,MostCitedLookup!S290&lt;&gt;0),MostCitedLookup!J290,IF(AND(Summary!B$4=Lists!B$10,MostCitedLookup!T290&lt;&gt;0),MostCitedLookup!J290, IF(Summary!B$4="All Publications", MostCitedLookup!J290, NA()))))))))))</f>
        <v>#N/A</v>
      </c>
    </row>
    <row r="291" spans="1:21" x14ac:dyDescent="0.35">
      <c r="A291" t="s">
        <v>1003</v>
      </c>
      <c r="B291" t="s">
        <v>1004</v>
      </c>
      <c r="C291">
        <v>2009</v>
      </c>
      <c r="D291" t="s">
        <v>1003</v>
      </c>
      <c r="E291">
        <v>68</v>
      </c>
      <c r="F291" t="s">
        <v>1005</v>
      </c>
      <c r="G291">
        <v>2009</v>
      </c>
      <c r="H291">
        <v>0</v>
      </c>
      <c r="I291">
        <v>1</v>
      </c>
      <c r="J291">
        <v>68</v>
      </c>
      <c r="K291" t="s">
        <v>58</v>
      </c>
      <c r="L291">
        <v>0</v>
      </c>
      <c r="M291">
        <v>0</v>
      </c>
      <c r="N291">
        <v>0</v>
      </c>
      <c r="O291">
        <v>0</v>
      </c>
      <c r="P291">
        <v>0</v>
      </c>
      <c r="Q291">
        <v>0</v>
      </c>
      <c r="R291">
        <v>0</v>
      </c>
      <c r="S291">
        <v>1</v>
      </c>
      <c r="T291">
        <v>0</v>
      </c>
      <c r="U291" t="e">
        <f>IF(AND(Summary!B$4=Lists!B$2,MostCitedLookup!L291&lt;&gt;0),MostCitedLookup!J291,IF(AND(Summary!B$4=Lists!B$3,MostCitedLookup!M291&lt;&gt;0),MostCitedLookup!J291,IF(AND(Summary!B$4=Lists!B$4,MostCitedLookup!N291&lt;&gt;0),MostCitedLookup!J291,IF(AND(Summary!B$4=Lists!B$5,MostCitedLookup!O291&lt;&gt;0),MostCitedLookup!J291,IF(AND(Summary!B$4=Lists!B$6,MostCitedLookup!P291&lt;&gt;0),MostCitedLookup!J291,IF(AND(Summary!B$4=Lists!B$7,MostCitedLookup!Q291&lt;&gt;0),MostCitedLookup!J291,IF(AND(Summary!B$4=Lists!B$8,MostCitedLookup!R291&lt;&gt;0),MostCitedLookup!J291,IF(AND(Summary!B$4=Lists!B$9,MostCitedLookup!S291&lt;&gt;0),MostCitedLookup!J291,IF(AND(Summary!B$4=Lists!B$10,MostCitedLookup!T291&lt;&gt;0),MostCitedLookup!J291, IF(Summary!B$4="All Publications", MostCitedLookup!J291, NA()))))))))))</f>
        <v>#N/A</v>
      </c>
    </row>
    <row r="292" spans="1:21" x14ac:dyDescent="0.35">
      <c r="A292" t="s">
        <v>1006</v>
      </c>
      <c r="B292" t="s">
        <v>1007</v>
      </c>
      <c r="C292">
        <v>1998</v>
      </c>
      <c r="D292" t="s">
        <v>1006</v>
      </c>
      <c r="E292">
        <v>68</v>
      </c>
      <c r="F292" t="s">
        <v>1008</v>
      </c>
      <c r="G292">
        <v>1998</v>
      </c>
      <c r="H292">
        <v>0</v>
      </c>
      <c r="I292">
        <v>1</v>
      </c>
      <c r="J292">
        <v>68</v>
      </c>
      <c r="K292" t="s">
        <v>58</v>
      </c>
      <c r="L292">
        <v>0</v>
      </c>
      <c r="M292">
        <v>0</v>
      </c>
      <c r="N292">
        <v>0</v>
      </c>
      <c r="O292">
        <v>0</v>
      </c>
      <c r="P292">
        <v>0</v>
      </c>
      <c r="Q292">
        <v>0</v>
      </c>
      <c r="R292">
        <v>0</v>
      </c>
      <c r="S292">
        <v>1</v>
      </c>
      <c r="T292">
        <v>0</v>
      </c>
      <c r="U292" t="e">
        <f>IF(AND(Summary!B$4=Lists!B$2,MostCitedLookup!L292&lt;&gt;0),MostCitedLookup!J292,IF(AND(Summary!B$4=Lists!B$3,MostCitedLookup!M292&lt;&gt;0),MostCitedLookup!J292,IF(AND(Summary!B$4=Lists!B$4,MostCitedLookup!N292&lt;&gt;0),MostCitedLookup!J292,IF(AND(Summary!B$4=Lists!B$5,MostCitedLookup!O292&lt;&gt;0),MostCitedLookup!J292,IF(AND(Summary!B$4=Lists!B$6,MostCitedLookup!P292&lt;&gt;0),MostCitedLookup!J292,IF(AND(Summary!B$4=Lists!B$7,MostCitedLookup!Q292&lt;&gt;0),MostCitedLookup!J292,IF(AND(Summary!B$4=Lists!B$8,MostCitedLookup!R292&lt;&gt;0),MostCitedLookup!J292,IF(AND(Summary!B$4=Lists!B$9,MostCitedLookup!S292&lt;&gt;0),MostCitedLookup!J292,IF(AND(Summary!B$4=Lists!B$10,MostCitedLookup!T292&lt;&gt;0),MostCitedLookup!J292, IF(Summary!B$4="All Publications", MostCitedLookup!J292, NA()))))))))))</f>
        <v>#N/A</v>
      </c>
    </row>
    <row r="293" spans="1:21" x14ac:dyDescent="0.35">
      <c r="A293" t="s">
        <v>1009</v>
      </c>
      <c r="B293" t="s">
        <v>1010</v>
      </c>
      <c r="C293">
        <v>2006</v>
      </c>
      <c r="D293" t="s">
        <v>1009</v>
      </c>
      <c r="E293">
        <v>68</v>
      </c>
      <c r="F293" t="s">
        <v>1011</v>
      </c>
      <c r="G293">
        <v>2006</v>
      </c>
      <c r="H293">
        <v>0</v>
      </c>
      <c r="I293">
        <v>1</v>
      </c>
      <c r="J293">
        <v>68</v>
      </c>
      <c r="K293" t="s">
        <v>58</v>
      </c>
      <c r="L293">
        <v>0</v>
      </c>
      <c r="M293">
        <v>0</v>
      </c>
      <c r="N293">
        <v>0</v>
      </c>
      <c r="O293">
        <v>0</v>
      </c>
      <c r="P293">
        <v>0</v>
      </c>
      <c r="Q293">
        <v>0</v>
      </c>
      <c r="R293">
        <v>0</v>
      </c>
      <c r="S293">
        <v>1</v>
      </c>
      <c r="T293">
        <v>0</v>
      </c>
      <c r="U293" t="e">
        <f>IF(AND(Summary!B$4=Lists!B$2,MostCitedLookup!L293&lt;&gt;0),MostCitedLookup!J293,IF(AND(Summary!B$4=Lists!B$3,MostCitedLookup!M293&lt;&gt;0),MostCitedLookup!J293,IF(AND(Summary!B$4=Lists!B$4,MostCitedLookup!N293&lt;&gt;0),MostCitedLookup!J293,IF(AND(Summary!B$4=Lists!B$5,MostCitedLookup!O293&lt;&gt;0),MostCitedLookup!J293,IF(AND(Summary!B$4=Lists!B$6,MostCitedLookup!P293&lt;&gt;0),MostCitedLookup!J293,IF(AND(Summary!B$4=Lists!B$7,MostCitedLookup!Q293&lt;&gt;0),MostCitedLookup!J293,IF(AND(Summary!B$4=Lists!B$8,MostCitedLookup!R293&lt;&gt;0),MostCitedLookup!J293,IF(AND(Summary!B$4=Lists!B$9,MostCitedLookup!S293&lt;&gt;0),MostCitedLookup!J293,IF(AND(Summary!B$4=Lists!B$10,MostCitedLookup!T293&lt;&gt;0),MostCitedLookup!J293, IF(Summary!B$4="All Publications", MostCitedLookup!J293, NA()))))))))))</f>
        <v>#N/A</v>
      </c>
    </row>
    <row r="294" spans="1:21" x14ac:dyDescent="0.35">
      <c r="A294" t="s">
        <v>1012</v>
      </c>
      <c r="B294" t="s">
        <v>1013</v>
      </c>
      <c r="C294">
        <v>2010</v>
      </c>
      <c r="D294" t="s">
        <v>1012</v>
      </c>
      <c r="E294">
        <v>68</v>
      </c>
      <c r="F294" t="s">
        <v>1014</v>
      </c>
      <c r="G294">
        <v>2010</v>
      </c>
      <c r="H294">
        <v>0</v>
      </c>
      <c r="I294">
        <v>1</v>
      </c>
      <c r="J294">
        <v>68</v>
      </c>
      <c r="K294" t="s">
        <v>58</v>
      </c>
      <c r="L294">
        <v>0</v>
      </c>
      <c r="M294">
        <v>0</v>
      </c>
      <c r="N294">
        <v>0</v>
      </c>
      <c r="O294">
        <v>0</v>
      </c>
      <c r="P294">
        <v>0</v>
      </c>
      <c r="Q294">
        <v>0</v>
      </c>
      <c r="R294">
        <v>0</v>
      </c>
      <c r="S294">
        <v>1</v>
      </c>
      <c r="T294">
        <v>0</v>
      </c>
      <c r="U294" t="e">
        <f>IF(AND(Summary!B$4=Lists!B$2,MostCitedLookup!L294&lt;&gt;0),MostCitedLookup!J294,IF(AND(Summary!B$4=Lists!B$3,MostCitedLookup!M294&lt;&gt;0),MostCitedLookup!J294,IF(AND(Summary!B$4=Lists!B$4,MostCitedLookup!N294&lt;&gt;0),MostCitedLookup!J294,IF(AND(Summary!B$4=Lists!B$5,MostCitedLookup!O294&lt;&gt;0),MostCitedLookup!J294,IF(AND(Summary!B$4=Lists!B$6,MostCitedLookup!P294&lt;&gt;0),MostCitedLookup!J294,IF(AND(Summary!B$4=Lists!B$7,MostCitedLookup!Q294&lt;&gt;0),MostCitedLookup!J294,IF(AND(Summary!B$4=Lists!B$8,MostCitedLookup!R294&lt;&gt;0),MostCitedLookup!J294,IF(AND(Summary!B$4=Lists!B$9,MostCitedLookup!S294&lt;&gt;0),MostCitedLookup!J294,IF(AND(Summary!B$4=Lists!B$10,MostCitedLookup!T294&lt;&gt;0),MostCitedLookup!J294, IF(Summary!B$4="All Publications", MostCitedLookup!J294, NA()))))))))))</f>
        <v>#N/A</v>
      </c>
    </row>
    <row r="295" spans="1:21" x14ac:dyDescent="0.35">
      <c r="A295" t="s">
        <v>1015</v>
      </c>
      <c r="B295" t="s">
        <v>1016</v>
      </c>
      <c r="C295">
        <v>2015</v>
      </c>
      <c r="D295" t="s">
        <v>1015</v>
      </c>
      <c r="E295">
        <v>68</v>
      </c>
      <c r="F295" t="s">
        <v>1017</v>
      </c>
      <c r="G295">
        <v>2015</v>
      </c>
      <c r="H295">
        <v>0</v>
      </c>
      <c r="I295">
        <v>1</v>
      </c>
      <c r="J295">
        <v>68</v>
      </c>
      <c r="K295" t="s">
        <v>78</v>
      </c>
      <c r="L295">
        <v>0</v>
      </c>
      <c r="M295">
        <v>0</v>
      </c>
      <c r="N295">
        <v>1</v>
      </c>
      <c r="O295">
        <v>0</v>
      </c>
      <c r="P295">
        <v>0</v>
      </c>
      <c r="Q295">
        <v>0</v>
      </c>
      <c r="R295">
        <v>0</v>
      </c>
      <c r="S295">
        <v>1</v>
      </c>
      <c r="T295">
        <v>0</v>
      </c>
      <c r="U295">
        <f>IF(AND(Summary!B$4=Lists!B$2,MostCitedLookup!L295&lt;&gt;0),MostCitedLookup!J295,IF(AND(Summary!B$4=Lists!B$3,MostCitedLookup!M295&lt;&gt;0),MostCitedLookup!J295,IF(AND(Summary!B$4=Lists!B$4,MostCitedLookup!N295&lt;&gt;0),MostCitedLookup!J295,IF(AND(Summary!B$4=Lists!B$5,MostCitedLookup!O295&lt;&gt;0),MostCitedLookup!J295,IF(AND(Summary!B$4=Lists!B$6,MostCitedLookup!P295&lt;&gt;0),MostCitedLookup!J295,IF(AND(Summary!B$4=Lists!B$7,MostCitedLookup!Q295&lt;&gt;0),MostCitedLookup!J295,IF(AND(Summary!B$4=Lists!B$8,MostCitedLookup!R295&lt;&gt;0),MostCitedLookup!J295,IF(AND(Summary!B$4=Lists!B$9,MostCitedLookup!S295&lt;&gt;0),MostCitedLookup!J295,IF(AND(Summary!B$4=Lists!B$10,MostCitedLookup!T295&lt;&gt;0),MostCitedLookup!J295, IF(Summary!B$4="All Publications", MostCitedLookup!J295, NA()))))))))))</f>
        <v>68</v>
      </c>
    </row>
    <row r="296" spans="1:21" x14ac:dyDescent="0.35">
      <c r="A296" t="s">
        <v>1018</v>
      </c>
      <c r="B296" t="s">
        <v>1019</v>
      </c>
      <c r="C296">
        <v>2009</v>
      </c>
      <c r="D296" t="s">
        <v>1018</v>
      </c>
      <c r="E296">
        <v>68</v>
      </c>
      <c r="F296" t="s">
        <v>1020</v>
      </c>
      <c r="G296">
        <v>2009</v>
      </c>
      <c r="H296">
        <v>0</v>
      </c>
      <c r="I296">
        <v>1</v>
      </c>
      <c r="J296">
        <v>68</v>
      </c>
      <c r="K296" t="s">
        <v>58</v>
      </c>
      <c r="L296">
        <v>0</v>
      </c>
      <c r="M296">
        <v>0</v>
      </c>
      <c r="N296">
        <v>0</v>
      </c>
      <c r="O296">
        <v>0</v>
      </c>
      <c r="P296">
        <v>0</v>
      </c>
      <c r="Q296">
        <v>0</v>
      </c>
      <c r="R296">
        <v>0</v>
      </c>
      <c r="S296">
        <v>1</v>
      </c>
      <c r="T296">
        <v>0</v>
      </c>
      <c r="U296" t="e">
        <f>IF(AND(Summary!B$4=Lists!B$2,MostCitedLookup!L296&lt;&gt;0),MostCitedLookup!J296,IF(AND(Summary!B$4=Lists!B$3,MostCitedLookup!M296&lt;&gt;0),MostCitedLookup!J296,IF(AND(Summary!B$4=Lists!B$4,MostCitedLookup!N296&lt;&gt;0),MostCitedLookup!J296,IF(AND(Summary!B$4=Lists!B$5,MostCitedLookup!O296&lt;&gt;0),MostCitedLookup!J296,IF(AND(Summary!B$4=Lists!B$6,MostCitedLookup!P296&lt;&gt;0),MostCitedLookup!J296,IF(AND(Summary!B$4=Lists!B$7,MostCitedLookup!Q296&lt;&gt;0),MostCitedLookup!J296,IF(AND(Summary!B$4=Lists!B$8,MostCitedLookup!R296&lt;&gt;0),MostCitedLookup!J296,IF(AND(Summary!B$4=Lists!B$9,MostCitedLookup!S296&lt;&gt;0),MostCitedLookup!J296,IF(AND(Summary!B$4=Lists!B$10,MostCitedLookup!T296&lt;&gt;0),MostCitedLookup!J296, IF(Summary!B$4="All Publications", MostCitedLookup!J296, NA()))))))))))</f>
        <v>#N/A</v>
      </c>
    </row>
    <row r="297" spans="1:21" x14ac:dyDescent="0.35">
      <c r="A297" t="s">
        <v>1021</v>
      </c>
      <c r="B297" t="s">
        <v>1022</v>
      </c>
      <c r="C297">
        <v>2017</v>
      </c>
      <c r="D297" t="s">
        <v>1021</v>
      </c>
      <c r="E297">
        <v>68</v>
      </c>
      <c r="F297" t="s">
        <v>1023</v>
      </c>
      <c r="G297">
        <v>2017</v>
      </c>
      <c r="H297">
        <v>0</v>
      </c>
      <c r="I297">
        <v>1</v>
      </c>
      <c r="J297">
        <v>68</v>
      </c>
      <c r="K297" t="s">
        <v>67</v>
      </c>
      <c r="L297">
        <v>0</v>
      </c>
      <c r="M297">
        <v>0</v>
      </c>
      <c r="N297">
        <v>0</v>
      </c>
      <c r="O297">
        <v>0</v>
      </c>
      <c r="P297">
        <v>1</v>
      </c>
      <c r="Q297">
        <v>0</v>
      </c>
      <c r="R297">
        <v>0</v>
      </c>
      <c r="S297">
        <v>0</v>
      </c>
      <c r="T297">
        <v>0</v>
      </c>
      <c r="U297" t="e">
        <f>IF(AND(Summary!B$4=Lists!B$2,MostCitedLookup!L297&lt;&gt;0),MostCitedLookup!J297,IF(AND(Summary!B$4=Lists!B$3,MostCitedLookup!M297&lt;&gt;0),MostCitedLookup!J297,IF(AND(Summary!B$4=Lists!B$4,MostCitedLookup!N297&lt;&gt;0),MostCitedLookup!J297,IF(AND(Summary!B$4=Lists!B$5,MostCitedLookup!O297&lt;&gt;0),MostCitedLookup!J297,IF(AND(Summary!B$4=Lists!B$6,MostCitedLookup!P297&lt;&gt;0),MostCitedLookup!J297,IF(AND(Summary!B$4=Lists!B$7,MostCitedLookup!Q297&lt;&gt;0),MostCitedLookup!J297,IF(AND(Summary!B$4=Lists!B$8,MostCitedLookup!R297&lt;&gt;0),MostCitedLookup!J297,IF(AND(Summary!B$4=Lists!B$9,MostCitedLookup!S297&lt;&gt;0),MostCitedLookup!J297,IF(AND(Summary!B$4=Lists!B$10,MostCitedLookup!T297&lt;&gt;0),MostCitedLookup!J297, IF(Summary!B$4="All Publications", MostCitedLookup!J297, NA()))))))))))</f>
        <v>#N/A</v>
      </c>
    </row>
    <row r="298" spans="1:21" x14ac:dyDescent="0.35">
      <c r="A298" t="s">
        <v>1024</v>
      </c>
      <c r="B298" t="s">
        <v>1025</v>
      </c>
      <c r="C298">
        <v>2016</v>
      </c>
      <c r="D298" t="s">
        <v>1024</v>
      </c>
      <c r="E298">
        <v>68</v>
      </c>
      <c r="F298" t="s">
        <v>1026</v>
      </c>
      <c r="G298">
        <v>2016</v>
      </c>
      <c r="H298">
        <v>0</v>
      </c>
      <c r="I298">
        <v>1</v>
      </c>
      <c r="J298">
        <v>68</v>
      </c>
      <c r="K298" t="s">
        <v>1027</v>
      </c>
      <c r="L298">
        <v>0</v>
      </c>
      <c r="M298">
        <v>0</v>
      </c>
      <c r="N298">
        <v>0</v>
      </c>
      <c r="O298">
        <v>0</v>
      </c>
      <c r="P298">
        <v>0</v>
      </c>
      <c r="Q298">
        <v>0</v>
      </c>
      <c r="R298">
        <v>0</v>
      </c>
      <c r="S298">
        <v>0</v>
      </c>
      <c r="T298">
        <v>0</v>
      </c>
      <c r="U298" t="e">
        <f>IF(AND(Summary!B$4=Lists!B$2,MostCitedLookup!L298&lt;&gt;0),MostCitedLookup!J298,IF(AND(Summary!B$4=Lists!B$3,MostCitedLookup!M298&lt;&gt;0),MostCitedLookup!J298,IF(AND(Summary!B$4=Lists!B$4,MostCitedLookup!N298&lt;&gt;0),MostCitedLookup!J298,IF(AND(Summary!B$4=Lists!B$5,MostCitedLookup!O298&lt;&gt;0),MostCitedLookup!J298,IF(AND(Summary!B$4=Lists!B$6,MostCitedLookup!P298&lt;&gt;0),MostCitedLookup!J298,IF(AND(Summary!B$4=Lists!B$7,MostCitedLookup!Q298&lt;&gt;0),MostCitedLookup!J298,IF(AND(Summary!B$4=Lists!B$8,MostCitedLookup!R298&lt;&gt;0),MostCitedLookup!J298,IF(AND(Summary!B$4=Lists!B$9,MostCitedLookup!S298&lt;&gt;0),MostCitedLookup!J298,IF(AND(Summary!B$4=Lists!B$10,MostCitedLookup!T298&lt;&gt;0),MostCitedLookup!J298, IF(Summary!B$4="All Publications", MostCitedLookup!J298, NA()))))))))))</f>
        <v>#N/A</v>
      </c>
    </row>
    <row r="299" spans="1:21" x14ac:dyDescent="0.35">
      <c r="A299" t="s">
        <v>1028</v>
      </c>
      <c r="B299" t="s">
        <v>1029</v>
      </c>
      <c r="C299">
        <v>2006</v>
      </c>
      <c r="D299" t="s">
        <v>1030</v>
      </c>
      <c r="E299">
        <v>67</v>
      </c>
      <c r="F299" t="s">
        <v>1031</v>
      </c>
      <c r="G299">
        <v>2006</v>
      </c>
      <c r="H299">
        <v>0.14719130899999999</v>
      </c>
      <c r="I299">
        <v>1</v>
      </c>
      <c r="J299">
        <v>67</v>
      </c>
      <c r="K299" t="s">
        <v>58</v>
      </c>
      <c r="L299">
        <v>0</v>
      </c>
      <c r="M299">
        <v>0</v>
      </c>
      <c r="N299">
        <v>0</v>
      </c>
      <c r="O299">
        <v>0</v>
      </c>
      <c r="P299">
        <v>0</v>
      </c>
      <c r="Q299">
        <v>0</v>
      </c>
      <c r="R299">
        <v>0</v>
      </c>
      <c r="S299">
        <v>1</v>
      </c>
      <c r="T299">
        <v>0</v>
      </c>
      <c r="U299" t="e">
        <f>IF(AND(Summary!B$4=Lists!B$2,MostCitedLookup!L299&lt;&gt;0),MostCitedLookup!J299,IF(AND(Summary!B$4=Lists!B$3,MostCitedLookup!M299&lt;&gt;0),MostCitedLookup!J299,IF(AND(Summary!B$4=Lists!B$4,MostCitedLookup!N299&lt;&gt;0),MostCitedLookup!J299,IF(AND(Summary!B$4=Lists!B$5,MostCitedLookup!O299&lt;&gt;0),MostCitedLookup!J299,IF(AND(Summary!B$4=Lists!B$6,MostCitedLookup!P299&lt;&gt;0),MostCitedLookup!J299,IF(AND(Summary!B$4=Lists!B$7,MostCitedLookup!Q299&lt;&gt;0),MostCitedLookup!J299,IF(AND(Summary!B$4=Lists!B$8,MostCitedLookup!R299&lt;&gt;0),MostCitedLookup!J299,IF(AND(Summary!B$4=Lists!B$9,MostCitedLookup!S299&lt;&gt;0),MostCitedLookup!J299,IF(AND(Summary!B$4=Lists!B$10,MostCitedLookup!T299&lt;&gt;0),MostCitedLookup!J299, IF(Summary!B$4="All Publications", MostCitedLookup!J299, NA()))))))))))</f>
        <v>#N/A</v>
      </c>
    </row>
    <row r="300" spans="1:21" x14ac:dyDescent="0.35">
      <c r="A300" t="s">
        <v>1032</v>
      </c>
      <c r="B300" t="s">
        <v>1033</v>
      </c>
      <c r="C300">
        <v>2007</v>
      </c>
      <c r="D300" t="s">
        <v>1034</v>
      </c>
      <c r="E300">
        <v>67</v>
      </c>
      <c r="F300" t="s">
        <v>1035</v>
      </c>
      <c r="G300">
        <v>2007</v>
      </c>
      <c r="H300">
        <v>6.7227834E-2</v>
      </c>
      <c r="I300">
        <v>1</v>
      </c>
      <c r="J300">
        <v>67</v>
      </c>
      <c r="K300" t="s">
        <v>58</v>
      </c>
      <c r="L300">
        <v>0</v>
      </c>
      <c r="M300">
        <v>0</v>
      </c>
      <c r="N300">
        <v>0</v>
      </c>
      <c r="O300">
        <v>0</v>
      </c>
      <c r="P300">
        <v>0</v>
      </c>
      <c r="Q300">
        <v>0</v>
      </c>
      <c r="R300">
        <v>0</v>
      </c>
      <c r="S300">
        <v>1</v>
      </c>
      <c r="T300">
        <v>0</v>
      </c>
      <c r="U300" t="e">
        <f>IF(AND(Summary!B$4=Lists!B$2,MostCitedLookup!L300&lt;&gt;0),MostCitedLookup!J300,IF(AND(Summary!B$4=Lists!B$3,MostCitedLookup!M300&lt;&gt;0),MostCitedLookup!J300,IF(AND(Summary!B$4=Lists!B$4,MostCitedLookup!N300&lt;&gt;0),MostCitedLookup!J300,IF(AND(Summary!B$4=Lists!B$5,MostCitedLookup!O300&lt;&gt;0),MostCitedLookup!J300,IF(AND(Summary!B$4=Lists!B$6,MostCitedLookup!P300&lt;&gt;0),MostCitedLookup!J300,IF(AND(Summary!B$4=Lists!B$7,MostCitedLookup!Q300&lt;&gt;0),MostCitedLookup!J300,IF(AND(Summary!B$4=Lists!B$8,MostCitedLookup!R300&lt;&gt;0),MostCitedLookup!J300,IF(AND(Summary!B$4=Lists!B$9,MostCitedLookup!S300&lt;&gt;0),MostCitedLookup!J300,IF(AND(Summary!B$4=Lists!B$10,MostCitedLookup!T300&lt;&gt;0),MostCitedLookup!J300, IF(Summary!B$4="All Publications", MostCitedLookup!J300, NA()))))))))))</f>
        <v>#N/A</v>
      </c>
    </row>
    <row r="301" spans="1:21" x14ac:dyDescent="0.35">
      <c r="A301" t="s">
        <v>1036</v>
      </c>
      <c r="B301" t="s">
        <v>1037</v>
      </c>
      <c r="C301">
        <v>2005</v>
      </c>
      <c r="D301" t="s">
        <v>1038</v>
      </c>
      <c r="E301">
        <v>67</v>
      </c>
      <c r="F301" t="s">
        <v>1039</v>
      </c>
      <c r="G301">
        <v>2005</v>
      </c>
      <c r="H301">
        <v>6.4102559999999996E-3</v>
      </c>
      <c r="I301">
        <v>1</v>
      </c>
      <c r="J301">
        <v>67</v>
      </c>
      <c r="K301" t="s">
        <v>58</v>
      </c>
      <c r="L301">
        <v>0</v>
      </c>
      <c r="M301">
        <v>0</v>
      </c>
      <c r="N301">
        <v>0</v>
      </c>
      <c r="O301">
        <v>0</v>
      </c>
      <c r="P301">
        <v>0</v>
      </c>
      <c r="Q301">
        <v>0</v>
      </c>
      <c r="R301">
        <v>0</v>
      </c>
      <c r="S301">
        <v>1</v>
      </c>
      <c r="T301">
        <v>0</v>
      </c>
      <c r="U301" t="e">
        <f>IF(AND(Summary!B$4=Lists!B$2,MostCitedLookup!L301&lt;&gt;0),MostCitedLookup!J301,IF(AND(Summary!B$4=Lists!B$3,MostCitedLookup!M301&lt;&gt;0),MostCitedLookup!J301,IF(AND(Summary!B$4=Lists!B$4,MostCitedLookup!N301&lt;&gt;0),MostCitedLookup!J301,IF(AND(Summary!B$4=Lists!B$5,MostCitedLookup!O301&lt;&gt;0),MostCitedLookup!J301,IF(AND(Summary!B$4=Lists!B$6,MostCitedLookup!P301&lt;&gt;0),MostCitedLookup!J301,IF(AND(Summary!B$4=Lists!B$7,MostCitedLookup!Q301&lt;&gt;0),MostCitedLookup!J301,IF(AND(Summary!B$4=Lists!B$8,MostCitedLookup!R301&lt;&gt;0),MostCitedLookup!J301,IF(AND(Summary!B$4=Lists!B$9,MostCitedLookup!S301&lt;&gt;0),MostCitedLookup!J301,IF(AND(Summary!B$4=Lists!B$10,MostCitedLookup!T301&lt;&gt;0),MostCitedLookup!J301, IF(Summary!B$4="All Publications", MostCitedLookup!J301, NA()))))))))))</f>
        <v>#N/A</v>
      </c>
    </row>
    <row r="302" spans="1:21" x14ac:dyDescent="0.35">
      <c r="A302" t="s">
        <v>1040</v>
      </c>
      <c r="B302" t="s">
        <v>1041</v>
      </c>
      <c r="C302">
        <v>2000</v>
      </c>
      <c r="D302" t="s">
        <v>1040</v>
      </c>
      <c r="E302">
        <v>67</v>
      </c>
      <c r="F302" t="s">
        <v>1042</v>
      </c>
      <c r="G302">
        <v>2000</v>
      </c>
      <c r="H302">
        <v>0</v>
      </c>
      <c r="I302">
        <v>1</v>
      </c>
      <c r="J302">
        <v>67</v>
      </c>
      <c r="K302" t="s">
        <v>67</v>
      </c>
      <c r="L302">
        <v>0</v>
      </c>
      <c r="M302">
        <v>0</v>
      </c>
      <c r="N302">
        <v>0</v>
      </c>
      <c r="O302">
        <v>0</v>
      </c>
      <c r="P302">
        <v>1</v>
      </c>
      <c r="Q302">
        <v>0</v>
      </c>
      <c r="R302">
        <v>0</v>
      </c>
      <c r="S302">
        <v>0</v>
      </c>
      <c r="T302">
        <v>0</v>
      </c>
      <c r="U302" t="e">
        <f>IF(AND(Summary!B$4=Lists!B$2,MostCitedLookup!L302&lt;&gt;0),MostCitedLookup!J302,IF(AND(Summary!B$4=Lists!B$3,MostCitedLookup!M302&lt;&gt;0),MostCitedLookup!J302,IF(AND(Summary!B$4=Lists!B$4,MostCitedLookup!N302&lt;&gt;0),MostCitedLookup!J302,IF(AND(Summary!B$4=Lists!B$5,MostCitedLookup!O302&lt;&gt;0),MostCitedLookup!J302,IF(AND(Summary!B$4=Lists!B$6,MostCitedLookup!P302&lt;&gt;0),MostCitedLookup!J302,IF(AND(Summary!B$4=Lists!B$7,MostCitedLookup!Q302&lt;&gt;0),MostCitedLookup!J302,IF(AND(Summary!B$4=Lists!B$8,MostCitedLookup!R302&lt;&gt;0),MostCitedLookup!J302,IF(AND(Summary!B$4=Lists!B$9,MostCitedLookup!S302&lt;&gt;0),MostCitedLookup!J302,IF(AND(Summary!B$4=Lists!B$10,MostCitedLookup!T302&lt;&gt;0),MostCitedLookup!J302, IF(Summary!B$4="All Publications", MostCitedLookup!J302, NA()))))))))))</f>
        <v>#N/A</v>
      </c>
    </row>
    <row r="303" spans="1:21" x14ac:dyDescent="0.35">
      <c r="A303" t="s">
        <v>1043</v>
      </c>
      <c r="B303" t="s">
        <v>1044</v>
      </c>
      <c r="C303">
        <v>2007</v>
      </c>
      <c r="D303" t="s">
        <v>1043</v>
      </c>
      <c r="E303">
        <v>67</v>
      </c>
      <c r="F303" t="s">
        <v>1045</v>
      </c>
      <c r="G303">
        <v>2007</v>
      </c>
      <c r="H303">
        <v>0</v>
      </c>
      <c r="I303">
        <v>1</v>
      </c>
      <c r="J303">
        <v>67</v>
      </c>
      <c r="K303" t="s">
        <v>94</v>
      </c>
      <c r="L303">
        <v>0</v>
      </c>
      <c r="M303">
        <v>0</v>
      </c>
      <c r="N303">
        <v>0</v>
      </c>
      <c r="O303">
        <v>0</v>
      </c>
      <c r="P303">
        <v>1</v>
      </c>
      <c r="Q303">
        <v>0</v>
      </c>
      <c r="R303">
        <v>0</v>
      </c>
      <c r="S303">
        <v>0</v>
      </c>
      <c r="T303">
        <v>0</v>
      </c>
      <c r="U303" t="e">
        <f>IF(AND(Summary!B$4=Lists!B$2,MostCitedLookup!L303&lt;&gt;0),MostCitedLookup!J303,IF(AND(Summary!B$4=Lists!B$3,MostCitedLookup!M303&lt;&gt;0),MostCitedLookup!J303,IF(AND(Summary!B$4=Lists!B$4,MostCitedLookup!N303&lt;&gt;0),MostCitedLookup!J303,IF(AND(Summary!B$4=Lists!B$5,MostCitedLookup!O303&lt;&gt;0),MostCitedLookup!J303,IF(AND(Summary!B$4=Lists!B$6,MostCitedLookup!P303&lt;&gt;0),MostCitedLookup!J303,IF(AND(Summary!B$4=Lists!B$7,MostCitedLookup!Q303&lt;&gt;0),MostCitedLookup!J303,IF(AND(Summary!B$4=Lists!B$8,MostCitedLookup!R303&lt;&gt;0),MostCitedLookup!J303,IF(AND(Summary!B$4=Lists!B$9,MostCitedLookup!S303&lt;&gt;0),MostCitedLookup!J303,IF(AND(Summary!B$4=Lists!B$10,MostCitedLookup!T303&lt;&gt;0),MostCitedLookup!J303, IF(Summary!B$4="All Publications", MostCitedLookup!J303, NA()))))))))))</f>
        <v>#N/A</v>
      </c>
    </row>
    <row r="304" spans="1:21" x14ac:dyDescent="0.35">
      <c r="A304" t="s">
        <v>1046</v>
      </c>
      <c r="B304" t="s">
        <v>1047</v>
      </c>
      <c r="C304">
        <v>2010</v>
      </c>
      <c r="D304" t="s">
        <v>1046</v>
      </c>
      <c r="E304">
        <v>67</v>
      </c>
      <c r="F304" t="s">
        <v>1048</v>
      </c>
      <c r="G304">
        <v>2010</v>
      </c>
      <c r="H304">
        <v>0</v>
      </c>
      <c r="I304">
        <v>1</v>
      </c>
      <c r="J304">
        <v>67</v>
      </c>
      <c r="K304" t="s">
        <v>58</v>
      </c>
      <c r="L304">
        <v>0</v>
      </c>
      <c r="M304">
        <v>0</v>
      </c>
      <c r="N304">
        <v>0</v>
      </c>
      <c r="O304">
        <v>0</v>
      </c>
      <c r="P304">
        <v>0</v>
      </c>
      <c r="Q304">
        <v>0</v>
      </c>
      <c r="R304">
        <v>0</v>
      </c>
      <c r="S304">
        <v>1</v>
      </c>
      <c r="T304">
        <v>0</v>
      </c>
      <c r="U304" t="e">
        <f>IF(AND(Summary!B$4=Lists!B$2,MostCitedLookup!L304&lt;&gt;0),MostCitedLookup!J304,IF(AND(Summary!B$4=Lists!B$3,MostCitedLookup!M304&lt;&gt;0),MostCitedLookup!J304,IF(AND(Summary!B$4=Lists!B$4,MostCitedLookup!N304&lt;&gt;0),MostCitedLookup!J304,IF(AND(Summary!B$4=Lists!B$5,MostCitedLookup!O304&lt;&gt;0),MostCitedLookup!J304,IF(AND(Summary!B$4=Lists!B$6,MostCitedLookup!P304&lt;&gt;0),MostCitedLookup!J304,IF(AND(Summary!B$4=Lists!B$7,MostCitedLookup!Q304&lt;&gt;0),MostCitedLookup!J304,IF(AND(Summary!B$4=Lists!B$8,MostCitedLookup!R304&lt;&gt;0),MostCitedLookup!J304,IF(AND(Summary!B$4=Lists!B$9,MostCitedLookup!S304&lt;&gt;0),MostCitedLookup!J304,IF(AND(Summary!B$4=Lists!B$10,MostCitedLookup!T304&lt;&gt;0),MostCitedLookup!J304, IF(Summary!B$4="All Publications", MostCitedLookup!J304, NA()))))))))))</f>
        <v>#N/A</v>
      </c>
    </row>
    <row r="305" spans="1:21" x14ac:dyDescent="0.35">
      <c r="A305" t="s">
        <v>1049</v>
      </c>
      <c r="B305" t="s">
        <v>1050</v>
      </c>
      <c r="C305">
        <v>2010</v>
      </c>
      <c r="D305" t="s">
        <v>1049</v>
      </c>
      <c r="E305">
        <v>67</v>
      </c>
      <c r="F305" t="s">
        <v>1051</v>
      </c>
      <c r="G305">
        <v>2010</v>
      </c>
      <c r="H305">
        <v>0</v>
      </c>
      <c r="I305">
        <v>1</v>
      </c>
      <c r="J305">
        <v>67</v>
      </c>
      <c r="K305" t="s">
        <v>58</v>
      </c>
      <c r="L305">
        <v>0</v>
      </c>
      <c r="M305">
        <v>0</v>
      </c>
      <c r="N305">
        <v>0</v>
      </c>
      <c r="O305">
        <v>0</v>
      </c>
      <c r="P305">
        <v>0</v>
      </c>
      <c r="Q305">
        <v>0</v>
      </c>
      <c r="R305">
        <v>0</v>
      </c>
      <c r="S305">
        <v>1</v>
      </c>
      <c r="T305">
        <v>0</v>
      </c>
      <c r="U305" t="e">
        <f>IF(AND(Summary!B$4=Lists!B$2,MostCitedLookup!L305&lt;&gt;0),MostCitedLookup!J305,IF(AND(Summary!B$4=Lists!B$3,MostCitedLookup!M305&lt;&gt;0),MostCitedLookup!J305,IF(AND(Summary!B$4=Lists!B$4,MostCitedLookup!N305&lt;&gt;0),MostCitedLookup!J305,IF(AND(Summary!B$4=Lists!B$5,MostCitedLookup!O305&lt;&gt;0),MostCitedLookup!J305,IF(AND(Summary!B$4=Lists!B$6,MostCitedLookup!P305&lt;&gt;0),MostCitedLookup!J305,IF(AND(Summary!B$4=Lists!B$7,MostCitedLookup!Q305&lt;&gt;0),MostCitedLookup!J305,IF(AND(Summary!B$4=Lists!B$8,MostCitedLookup!R305&lt;&gt;0),MostCitedLookup!J305,IF(AND(Summary!B$4=Lists!B$9,MostCitedLookup!S305&lt;&gt;0),MostCitedLookup!J305,IF(AND(Summary!B$4=Lists!B$10,MostCitedLookup!T305&lt;&gt;0),MostCitedLookup!J305, IF(Summary!B$4="All Publications", MostCitedLookup!J305, NA()))))))))))</f>
        <v>#N/A</v>
      </c>
    </row>
    <row r="306" spans="1:21" x14ac:dyDescent="0.35">
      <c r="A306" t="s">
        <v>1052</v>
      </c>
      <c r="B306" t="s">
        <v>1053</v>
      </c>
      <c r="C306">
        <v>2010</v>
      </c>
      <c r="D306" t="s">
        <v>1052</v>
      </c>
      <c r="E306">
        <v>67</v>
      </c>
      <c r="F306" t="s">
        <v>1054</v>
      </c>
      <c r="G306">
        <v>2010</v>
      </c>
      <c r="H306">
        <v>0</v>
      </c>
      <c r="I306">
        <v>1</v>
      </c>
      <c r="J306">
        <v>67</v>
      </c>
      <c r="K306" t="s">
        <v>58</v>
      </c>
      <c r="L306">
        <v>0</v>
      </c>
      <c r="M306">
        <v>0</v>
      </c>
      <c r="N306">
        <v>0</v>
      </c>
      <c r="O306">
        <v>0</v>
      </c>
      <c r="P306">
        <v>0</v>
      </c>
      <c r="Q306">
        <v>0</v>
      </c>
      <c r="R306">
        <v>0</v>
      </c>
      <c r="S306">
        <v>1</v>
      </c>
      <c r="T306">
        <v>0</v>
      </c>
      <c r="U306" t="e">
        <f>IF(AND(Summary!B$4=Lists!B$2,MostCitedLookup!L306&lt;&gt;0),MostCitedLookup!J306,IF(AND(Summary!B$4=Lists!B$3,MostCitedLookup!M306&lt;&gt;0),MostCitedLookup!J306,IF(AND(Summary!B$4=Lists!B$4,MostCitedLookup!N306&lt;&gt;0),MostCitedLookup!J306,IF(AND(Summary!B$4=Lists!B$5,MostCitedLookup!O306&lt;&gt;0),MostCitedLookup!J306,IF(AND(Summary!B$4=Lists!B$6,MostCitedLookup!P306&lt;&gt;0),MostCitedLookup!J306,IF(AND(Summary!B$4=Lists!B$7,MostCitedLookup!Q306&lt;&gt;0),MostCitedLookup!J306,IF(AND(Summary!B$4=Lists!B$8,MostCitedLookup!R306&lt;&gt;0),MostCitedLookup!J306,IF(AND(Summary!B$4=Lists!B$9,MostCitedLookup!S306&lt;&gt;0),MostCitedLookup!J306,IF(AND(Summary!B$4=Lists!B$10,MostCitedLookup!T306&lt;&gt;0),MostCitedLookup!J306, IF(Summary!B$4="All Publications", MostCitedLookup!J306, NA()))))))))))</f>
        <v>#N/A</v>
      </c>
    </row>
    <row r="307" spans="1:21" x14ac:dyDescent="0.35">
      <c r="A307" t="s">
        <v>1055</v>
      </c>
      <c r="B307" t="s">
        <v>1056</v>
      </c>
      <c r="C307">
        <v>2010</v>
      </c>
      <c r="D307" t="s">
        <v>1055</v>
      </c>
      <c r="E307">
        <v>67</v>
      </c>
      <c r="F307" t="s">
        <v>1057</v>
      </c>
      <c r="G307">
        <v>2010</v>
      </c>
      <c r="H307">
        <v>0</v>
      </c>
      <c r="I307">
        <v>1</v>
      </c>
      <c r="J307">
        <v>67</v>
      </c>
      <c r="K307" t="s">
        <v>58</v>
      </c>
      <c r="L307">
        <v>0</v>
      </c>
      <c r="M307">
        <v>0</v>
      </c>
      <c r="N307">
        <v>0</v>
      </c>
      <c r="O307">
        <v>0</v>
      </c>
      <c r="P307">
        <v>0</v>
      </c>
      <c r="Q307">
        <v>0</v>
      </c>
      <c r="R307">
        <v>0</v>
      </c>
      <c r="S307">
        <v>1</v>
      </c>
      <c r="T307">
        <v>0</v>
      </c>
      <c r="U307" t="e">
        <f>IF(AND(Summary!B$4=Lists!B$2,MostCitedLookup!L307&lt;&gt;0),MostCitedLookup!J307,IF(AND(Summary!B$4=Lists!B$3,MostCitedLookup!M307&lt;&gt;0),MostCitedLookup!J307,IF(AND(Summary!B$4=Lists!B$4,MostCitedLookup!N307&lt;&gt;0),MostCitedLookup!J307,IF(AND(Summary!B$4=Lists!B$5,MostCitedLookup!O307&lt;&gt;0),MostCitedLookup!J307,IF(AND(Summary!B$4=Lists!B$6,MostCitedLookup!P307&lt;&gt;0),MostCitedLookup!J307,IF(AND(Summary!B$4=Lists!B$7,MostCitedLookup!Q307&lt;&gt;0),MostCitedLookup!J307,IF(AND(Summary!B$4=Lists!B$8,MostCitedLookup!R307&lt;&gt;0),MostCitedLookup!J307,IF(AND(Summary!B$4=Lists!B$9,MostCitedLookup!S307&lt;&gt;0),MostCitedLookup!J307,IF(AND(Summary!B$4=Lists!B$10,MostCitedLookup!T307&lt;&gt;0),MostCitedLookup!J307, IF(Summary!B$4="All Publications", MostCitedLookup!J307, NA()))))))))))</f>
        <v>#N/A</v>
      </c>
    </row>
    <row r="308" spans="1:21" x14ac:dyDescent="0.35">
      <c r="A308" t="s">
        <v>1058</v>
      </c>
      <c r="B308" t="s">
        <v>1059</v>
      </c>
      <c r="C308">
        <v>2002</v>
      </c>
      <c r="D308" t="s">
        <v>1060</v>
      </c>
      <c r="E308">
        <v>66</v>
      </c>
      <c r="F308" t="s">
        <v>1061</v>
      </c>
      <c r="G308">
        <v>2002</v>
      </c>
      <c r="H308">
        <v>0.162578163</v>
      </c>
      <c r="I308">
        <v>1</v>
      </c>
      <c r="J308">
        <v>66</v>
      </c>
      <c r="K308" t="s">
        <v>58</v>
      </c>
      <c r="L308">
        <v>0</v>
      </c>
      <c r="M308">
        <v>0</v>
      </c>
      <c r="N308">
        <v>0</v>
      </c>
      <c r="O308">
        <v>0</v>
      </c>
      <c r="P308">
        <v>0</v>
      </c>
      <c r="Q308">
        <v>0</v>
      </c>
      <c r="R308">
        <v>0</v>
      </c>
      <c r="S308">
        <v>1</v>
      </c>
      <c r="T308">
        <v>0</v>
      </c>
      <c r="U308" t="e">
        <f>IF(AND(Summary!B$4=Lists!B$2,MostCitedLookup!L308&lt;&gt;0),MostCitedLookup!J308,IF(AND(Summary!B$4=Lists!B$3,MostCitedLookup!M308&lt;&gt;0),MostCitedLookup!J308,IF(AND(Summary!B$4=Lists!B$4,MostCitedLookup!N308&lt;&gt;0),MostCitedLookup!J308,IF(AND(Summary!B$4=Lists!B$5,MostCitedLookup!O308&lt;&gt;0),MostCitedLookup!J308,IF(AND(Summary!B$4=Lists!B$6,MostCitedLookup!P308&lt;&gt;0),MostCitedLookup!J308,IF(AND(Summary!B$4=Lists!B$7,MostCitedLookup!Q308&lt;&gt;0),MostCitedLookup!J308,IF(AND(Summary!B$4=Lists!B$8,MostCitedLookup!R308&lt;&gt;0),MostCitedLookup!J308,IF(AND(Summary!B$4=Lists!B$9,MostCitedLookup!S308&lt;&gt;0),MostCitedLookup!J308,IF(AND(Summary!B$4=Lists!B$10,MostCitedLookup!T308&lt;&gt;0),MostCitedLookup!J308, IF(Summary!B$4="All Publications", MostCitedLookup!J308, NA()))))))))))</f>
        <v>#N/A</v>
      </c>
    </row>
    <row r="309" spans="1:21" x14ac:dyDescent="0.35">
      <c r="A309" t="s">
        <v>1062</v>
      </c>
      <c r="B309" t="s">
        <v>1063</v>
      </c>
      <c r="C309">
        <v>2008</v>
      </c>
      <c r="D309" t="s">
        <v>1064</v>
      </c>
      <c r="E309">
        <v>66</v>
      </c>
      <c r="F309" t="s">
        <v>1065</v>
      </c>
      <c r="G309">
        <v>2008</v>
      </c>
      <c r="H309">
        <v>9.1991495000000006E-2</v>
      </c>
      <c r="I309">
        <v>1</v>
      </c>
      <c r="J309">
        <v>66</v>
      </c>
      <c r="K309" t="s">
        <v>58</v>
      </c>
      <c r="L309">
        <v>0</v>
      </c>
      <c r="M309">
        <v>0</v>
      </c>
      <c r="N309">
        <v>0</v>
      </c>
      <c r="O309">
        <v>0</v>
      </c>
      <c r="P309">
        <v>0</v>
      </c>
      <c r="Q309">
        <v>0</v>
      </c>
      <c r="R309">
        <v>0</v>
      </c>
      <c r="S309">
        <v>1</v>
      </c>
      <c r="T309">
        <v>0</v>
      </c>
      <c r="U309" t="e">
        <f>IF(AND(Summary!B$4=Lists!B$2,MostCitedLookup!L309&lt;&gt;0),MostCitedLookup!J309,IF(AND(Summary!B$4=Lists!B$3,MostCitedLookup!M309&lt;&gt;0),MostCitedLookup!J309,IF(AND(Summary!B$4=Lists!B$4,MostCitedLookup!N309&lt;&gt;0),MostCitedLookup!J309,IF(AND(Summary!B$4=Lists!B$5,MostCitedLookup!O309&lt;&gt;0),MostCitedLookup!J309,IF(AND(Summary!B$4=Lists!B$6,MostCitedLookup!P309&lt;&gt;0),MostCitedLookup!J309,IF(AND(Summary!B$4=Lists!B$7,MostCitedLookup!Q309&lt;&gt;0),MostCitedLookup!J309,IF(AND(Summary!B$4=Lists!B$8,MostCitedLookup!R309&lt;&gt;0),MostCitedLookup!J309,IF(AND(Summary!B$4=Lists!B$9,MostCitedLookup!S309&lt;&gt;0),MostCitedLookup!J309,IF(AND(Summary!B$4=Lists!B$10,MostCitedLookup!T309&lt;&gt;0),MostCitedLookup!J309, IF(Summary!B$4="All Publications", MostCitedLookup!J309, NA()))))))))))</f>
        <v>#N/A</v>
      </c>
    </row>
    <row r="310" spans="1:21" x14ac:dyDescent="0.35">
      <c r="A310" t="s">
        <v>1066</v>
      </c>
      <c r="B310" t="s">
        <v>1067</v>
      </c>
      <c r="C310">
        <v>2010</v>
      </c>
      <c r="D310" t="s">
        <v>1068</v>
      </c>
      <c r="E310">
        <v>66</v>
      </c>
      <c r="F310" t="s">
        <v>1069</v>
      </c>
      <c r="G310">
        <v>2010</v>
      </c>
      <c r="H310">
        <v>5.602241E-3</v>
      </c>
      <c r="I310">
        <v>1</v>
      </c>
      <c r="J310">
        <v>66</v>
      </c>
      <c r="K310" t="s">
        <v>67</v>
      </c>
      <c r="L310">
        <v>0</v>
      </c>
      <c r="M310">
        <v>0</v>
      </c>
      <c r="N310">
        <v>0</v>
      </c>
      <c r="O310">
        <v>0</v>
      </c>
      <c r="P310">
        <v>1</v>
      </c>
      <c r="Q310">
        <v>0</v>
      </c>
      <c r="R310">
        <v>0</v>
      </c>
      <c r="S310">
        <v>0</v>
      </c>
      <c r="T310">
        <v>0</v>
      </c>
      <c r="U310" t="e">
        <f>IF(AND(Summary!B$4=Lists!B$2,MostCitedLookup!L310&lt;&gt;0),MostCitedLookup!J310,IF(AND(Summary!B$4=Lists!B$3,MostCitedLookup!M310&lt;&gt;0),MostCitedLookup!J310,IF(AND(Summary!B$4=Lists!B$4,MostCitedLookup!N310&lt;&gt;0),MostCitedLookup!J310,IF(AND(Summary!B$4=Lists!B$5,MostCitedLookup!O310&lt;&gt;0),MostCitedLookup!J310,IF(AND(Summary!B$4=Lists!B$6,MostCitedLookup!P310&lt;&gt;0),MostCitedLookup!J310,IF(AND(Summary!B$4=Lists!B$7,MostCitedLookup!Q310&lt;&gt;0),MostCitedLookup!J310,IF(AND(Summary!B$4=Lists!B$8,MostCitedLookup!R310&lt;&gt;0),MostCitedLookup!J310,IF(AND(Summary!B$4=Lists!B$9,MostCitedLookup!S310&lt;&gt;0),MostCitedLookup!J310,IF(AND(Summary!B$4=Lists!B$10,MostCitedLookup!T310&lt;&gt;0),MostCitedLookup!J310, IF(Summary!B$4="All Publications", MostCitedLookup!J310, NA()))))))))))</f>
        <v>#N/A</v>
      </c>
    </row>
    <row r="311" spans="1:21" x14ac:dyDescent="0.35">
      <c r="A311" t="s">
        <v>1070</v>
      </c>
      <c r="B311" t="s">
        <v>1071</v>
      </c>
      <c r="C311">
        <v>2008</v>
      </c>
      <c r="D311" t="s">
        <v>1070</v>
      </c>
      <c r="E311">
        <v>66</v>
      </c>
      <c r="F311" t="s">
        <v>1072</v>
      </c>
      <c r="G311">
        <v>2008</v>
      </c>
      <c r="H311">
        <v>0</v>
      </c>
      <c r="I311">
        <v>1</v>
      </c>
      <c r="J311">
        <v>66</v>
      </c>
      <c r="K311" t="s">
        <v>58</v>
      </c>
      <c r="L311">
        <v>0</v>
      </c>
      <c r="M311">
        <v>0</v>
      </c>
      <c r="N311">
        <v>0</v>
      </c>
      <c r="O311">
        <v>0</v>
      </c>
      <c r="P311">
        <v>0</v>
      </c>
      <c r="Q311">
        <v>0</v>
      </c>
      <c r="R311">
        <v>0</v>
      </c>
      <c r="S311">
        <v>1</v>
      </c>
      <c r="T311">
        <v>0</v>
      </c>
      <c r="U311" t="e">
        <f>IF(AND(Summary!B$4=Lists!B$2,MostCitedLookup!L311&lt;&gt;0),MostCitedLookup!J311,IF(AND(Summary!B$4=Lists!B$3,MostCitedLookup!M311&lt;&gt;0),MostCitedLookup!J311,IF(AND(Summary!B$4=Lists!B$4,MostCitedLookup!N311&lt;&gt;0),MostCitedLookup!J311,IF(AND(Summary!B$4=Lists!B$5,MostCitedLookup!O311&lt;&gt;0),MostCitedLookup!J311,IF(AND(Summary!B$4=Lists!B$6,MostCitedLookup!P311&lt;&gt;0),MostCitedLookup!J311,IF(AND(Summary!B$4=Lists!B$7,MostCitedLookup!Q311&lt;&gt;0),MostCitedLookup!J311,IF(AND(Summary!B$4=Lists!B$8,MostCitedLookup!R311&lt;&gt;0),MostCitedLookup!J311,IF(AND(Summary!B$4=Lists!B$9,MostCitedLookup!S311&lt;&gt;0),MostCitedLookup!J311,IF(AND(Summary!B$4=Lists!B$10,MostCitedLookup!T311&lt;&gt;0),MostCitedLookup!J311, IF(Summary!B$4="All Publications", MostCitedLookup!J311, NA()))))))))))</f>
        <v>#N/A</v>
      </c>
    </row>
    <row r="312" spans="1:21" x14ac:dyDescent="0.35">
      <c r="A312" t="s">
        <v>1073</v>
      </c>
      <c r="B312" t="s">
        <v>1074</v>
      </c>
      <c r="C312">
        <v>2010</v>
      </c>
      <c r="D312" t="s">
        <v>1073</v>
      </c>
      <c r="E312">
        <v>66</v>
      </c>
      <c r="F312" t="s">
        <v>1075</v>
      </c>
      <c r="G312">
        <v>2010</v>
      </c>
      <c r="H312">
        <v>0</v>
      </c>
      <c r="I312">
        <v>1</v>
      </c>
      <c r="J312">
        <v>66</v>
      </c>
      <c r="K312" t="s">
        <v>58</v>
      </c>
      <c r="L312">
        <v>0</v>
      </c>
      <c r="M312">
        <v>0</v>
      </c>
      <c r="N312">
        <v>0</v>
      </c>
      <c r="O312">
        <v>0</v>
      </c>
      <c r="P312">
        <v>0</v>
      </c>
      <c r="Q312">
        <v>0</v>
      </c>
      <c r="R312">
        <v>0</v>
      </c>
      <c r="S312">
        <v>1</v>
      </c>
      <c r="T312">
        <v>0</v>
      </c>
      <c r="U312" t="e">
        <f>IF(AND(Summary!B$4=Lists!B$2,MostCitedLookup!L312&lt;&gt;0),MostCitedLookup!J312,IF(AND(Summary!B$4=Lists!B$3,MostCitedLookup!M312&lt;&gt;0),MostCitedLookup!J312,IF(AND(Summary!B$4=Lists!B$4,MostCitedLookup!N312&lt;&gt;0),MostCitedLookup!J312,IF(AND(Summary!B$4=Lists!B$5,MostCitedLookup!O312&lt;&gt;0),MostCitedLookup!J312,IF(AND(Summary!B$4=Lists!B$6,MostCitedLookup!P312&lt;&gt;0),MostCitedLookup!J312,IF(AND(Summary!B$4=Lists!B$7,MostCitedLookup!Q312&lt;&gt;0),MostCitedLookup!J312,IF(AND(Summary!B$4=Lists!B$8,MostCitedLookup!R312&lt;&gt;0),MostCitedLookup!J312,IF(AND(Summary!B$4=Lists!B$9,MostCitedLookup!S312&lt;&gt;0),MostCitedLookup!J312,IF(AND(Summary!B$4=Lists!B$10,MostCitedLookup!T312&lt;&gt;0),MostCitedLookup!J312, IF(Summary!B$4="All Publications", MostCitedLookup!J312, NA()))))))))))</f>
        <v>#N/A</v>
      </c>
    </row>
    <row r="313" spans="1:21" x14ac:dyDescent="0.35">
      <c r="A313" t="s">
        <v>1076</v>
      </c>
      <c r="B313" t="s">
        <v>1077</v>
      </c>
      <c r="C313">
        <v>2011</v>
      </c>
      <c r="D313" t="s">
        <v>1078</v>
      </c>
      <c r="E313">
        <v>65</v>
      </c>
      <c r="F313" t="s">
        <v>1079</v>
      </c>
      <c r="G313">
        <v>2011</v>
      </c>
      <c r="H313">
        <v>2.0264867999999998E-2</v>
      </c>
      <c r="I313">
        <v>1</v>
      </c>
      <c r="J313">
        <v>65</v>
      </c>
      <c r="K313" t="s">
        <v>58</v>
      </c>
      <c r="L313">
        <v>0</v>
      </c>
      <c r="M313">
        <v>0</v>
      </c>
      <c r="N313">
        <v>0</v>
      </c>
      <c r="O313">
        <v>0</v>
      </c>
      <c r="P313">
        <v>0</v>
      </c>
      <c r="Q313">
        <v>0</v>
      </c>
      <c r="R313">
        <v>0</v>
      </c>
      <c r="S313">
        <v>1</v>
      </c>
      <c r="T313">
        <v>0</v>
      </c>
      <c r="U313" t="e">
        <f>IF(AND(Summary!B$4=Lists!B$2,MostCitedLookup!L313&lt;&gt;0),MostCitedLookup!J313,IF(AND(Summary!B$4=Lists!B$3,MostCitedLookup!M313&lt;&gt;0),MostCitedLookup!J313,IF(AND(Summary!B$4=Lists!B$4,MostCitedLookup!N313&lt;&gt;0),MostCitedLookup!J313,IF(AND(Summary!B$4=Lists!B$5,MostCitedLookup!O313&lt;&gt;0),MostCitedLookup!J313,IF(AND(Summary!B$4=Lists!B$6,MostCitedLookup!P313&lt;&gt;0),MostCitedLookup!J313,IF(AND(Summary!B$4=Lists!B$7,MostCitedLookup!Q313&lt;&gt;0),MostCitedLookup!J313,IF(AND(Summary!B$4=Lists!B$8,MostCitedLookup!R313&lt;&gt;0),MostCitedLookup!J313,IF(AND(Summary!B$4=Lists!B$9,MostCitedLookup!S313&lt;&gt;0),MostCitedLookup!J313,IF(AND(Summary!B$4=Lists!B$10,MostCitedLookup!T313&lt;&gt;0),MostCitedLookup!J313, IF(Summary!B$4="All Publications", MostCitedLookup!J313, NA()))))))))))</f>
        <v>#N/A</v>
      </c>
    </row>
    <row r="314" spans="1:21" x14ac:dyDescent="0.35">
      <c r="A314" t="s">
        <v>1080</v>
      </c>
      <c r="B314" t="s">
        <v>517</v>
      </c>
      <c r="C314">
        <v>2011</v>
      </c>
      <c r="D314" t="s">
        <v>1080</v>
      </c>
      <c r="E314">
        <v>65</v>
      </c>
      <c r="F314" t="s">
        <v>1081</v>
      </c>
      <c r="G314">
        <v>2011</v>
      </c>
      <c r="H314">
        <v>0</v>
      </c>
      <c r="I314">
        <v>1</v>
      </c>
      <c r="J314">
        <v>65</v>
      </c>
      <c r="K314" t="s">
        <v>519</v>
      </c>
      <c r="L314">
        <v>0</v>
      </c>
      <c r="M314">
        <v>0</v>
      </c>
      <c r="N314">
        <v>1</v>
      </c>
      <c r="O314">
        <v>0</v>
      </c>
      <c r="P314">
        <v>0</v>
      </c>
      <c r="Q314">
        <v>0</v>
      </c>
      <c r="R314">
        <v>0</v>
      </c>
      <c r="S314">
        <v>0</v>
      </c>
      <c r="T314">
        <v>0</v>
      </c>
      <c r="U314">
        <f>IF(AND(Summary!B$4=Lists!B$2,MostCitedLookup!L314&lt;&gt;0),MostCitedLookup!J314,IF(AND(Summary!B$4=Lists!B$3,MostCitedLookup!M314&lt;&gt;0),MostCitedLookup!J314,IF(AND(Summary!B$4=Lists!B$4,MostCitedLookup!N314&lt;&gt;0),MostCitedLookup!J314,IF(AND(Summary!B$4=Lists!B$5,MostCitedLookup!O314&lt;&gt;0),MostCitedLookup!J314,IF(AND(Summary!B$4=Lists!B$6,MostCitedLookup!P314&lt;&gt;0),MostCitedLookup!J314,IF(AND(Summary!B$4=Lists!B$7,MostCitedLookup!Q314&lt;&gt;0),MostCitedLookup!J314,IF(AND(Summary!B$4=Lists!B$8,MostCitedLookup!R314&lt;&gt;0),MostCitedLookup!J314,IF(AND(Summary!B$4=Lists!B$9,MostCitedLookup!S314&lt;&gt;0),MostCitedLookup!J314,IF(AND(Summary!B$4=Lists!B$10,MostCitedLookup!T314&lt;&gt;0),MostCitedLookup!J314, IF(Summary!B$4="All Publications", MostCitedLookup!J314, NA()))))))))))</f>
        <v>65</v>
      </c>
    </row>
    <row r="315" spans="1:21" x14ac:dyDescent="0.35">
      <c r="A315" t="s">
        <v>1082</v>
      </c>
      <c r="B315" t="s">
        <v>1083</v>
      </c>
      <c r="C315">
        <v>2004</v>
      </c>
      <c r="D315" t="s">
        <v>1084</v>
      </c>
      <c r="E315">
        <v>64</v>
      </c>
      <c r="F315" t="s">
        <v>1085</v>
      </c>
      <c r="G315">
        <v>2004</v>
      </c>
      <c r="H315">
        <v>0.17950232699999999</v>
      </c>
      <c r="I315">
        <v>1</v>
      </c>
      <c r="J315">
        <v>64</v>
      </c>
      <c r="K315" t="s">
        <v>58</v>
      </c>
      <c r="L315">
        <v>0</v>
      </c>
      <c r="M315">
        <v>0</v>
      </c>
      <c r="N315">
        <v>0</v>
      </c>
      <c r="O315">
        <v>0</v>
      </c>
      <c r="P315">
        <v>0</v>
      </c>
      <c r="Q315">
        <v>0</v>
      </c>
      <c r="R315">
        <v>0</v>
      </c>
      <c r="S315">
        <v>1</v>
      </c>
      <c r="T315">
        <v>0</v>
      </c>
      <c r="U315" t="e">
        <f>IF(AND(Summary!B$4=Lists!B$2,MostCitedLookup!L315&lt;&gt;0),MostCitedLookup!J315,IF(AND(Summary!B$4=Lists!B$3,MostCitedLookup!M315&lt;&gt;0),MostCitedLookup!J315,IF(AND(Summary!B$4=Lists!B$4,MostCitedLookup!N315&lt;&gt;0),MostCitedLookup!J315,IF(AND(Summary!B$4=Lists!B$5,MostCitedLookup!O315&lt;&gt;0),MostCitedLookup!J315,IF(AND(Summary!B$4=Lists!B$6,MostCitedLookup!P315&lt;&gt;0),MostCitedLookup!J315,IF(AND(Summary!B$4=Lists!B$7,MostCitedLookup!Q315&lt;&gt;0),MostCitedLookup!J315,IF(AND(Summary!B$4=Lists!B$8,MostCitedLookup!R315&lt;&gt;0),MostCitedLookup!J315,IF(AND(Summary!B$4=Lists!B$9,MostCitedLookup!S315&lt;&gt;0),MostCitedLookup!J315,IF(AND(Summary!B$4=Lists!B$10,MostCitedLookup!T315&lt;&gt;0),MostCitedLookup!J315, IF(Summary!B$4="All Publications", MostCitedLookup!J315, NA()))))))))))</f>
        <v>#N/A</v>
      </c>
    </row>
    <row r="316" spans="1:21" x14ac:dyDescent="0.35">
      <c r="A316" t="s">
        <v>1086</v>
      </c>
      <c r="B316" t="s">
        <v>1087</v>
      </c>
      <c r="C316">
        <v>2010</v>
      </c>
      <c r="D316" t="s">
        <v>1088</v>
      </c>
      <c r="E316">
        <v>64</v>
      </c>
      <c r="F316" t="s">
        <v>1089</v>
      </c>
      <c r="G316">
        <v>2010</v>
      </c>
      <c r="H316">
        <v>7.6568511000000006E-2</v>
      </c>
      <c r="I316">
        <v>1</v>
      </c>
      <c r="J316">
        <v>64</v>
      </c>
      <c r="K316" t="s">
        <v>646</v>
      </c>
      <c r="L316">
        <v>1</v>
      </c>
      <c r="M316">
        <v>1</v>
      </c>
      <c r="N316">
        <v>0</v>
      </c>
      <c r="O316">
        <v>0</v>
      </c>
      <c r="P316">
        <v>0</v>
      </c>
      <c r="Q316">
        <v>0</v>
      </c>
      <c r="R316">
        <v>0</v>
      </c>
      <c r="S316">
        <v>0</v>
      </c>
      <c r="T316">
        <v>0</v>
      </c>
      <c r="U316" t="e">
        <f>IF(AND(Summary!B$4=Lists!B$2,MostCitedLookup!L316&lt;&gt;0),MostCitedLookup!J316,IF(AND(Summary!B$4=Lists!B$3,MostCitedLookup!M316&lt;&gt;0),MostCitedLookup!J316,IF(AND(Summary!B$4=Lists!B$4,MostCitedLookup!N316&lt;&gt;0),MostCitedLookup!J316,IF(AND(Summary!B$4=Lists!B$5,MostCitedLookup!O316&lt;&gt;0),MostCitedLookup!J316,IF(AND(Summary!B$4=Lists!B$6,MostCitedLookup!P316&lt;&gt;0),MostCitedLookup!J316,IF(AND(Summary!B$4=Lists!B$7,MostCitedLookup!Q316&lt;&gt;0),MostCitedLookup!J316,IF(AND(Summary!B$4=Lists!B$8,MostCitedLookup!R316&lt;&gt;0),MostCitedLookup!J316,IF(AND(Summary!B$4=Lists!B$9,MostCitedLookup!S316&lt;&gt;0),MostCitedLookup!J316,IF(AND(Summary!B$4=Lists!B$10,MostCitedLookup!T316&lt;&gt;0),MostCitedLookup!J316, IF(Summary!B$4="All Publications", MostCitedLookup!J316, NA()))))))))))</f>
        <v>#N/A</v>
      </c>
    </row>
    <row r="317" spans="1:21" x14ac:dyDescent="0.35">
      <c r="A317" t="s">
        <v>1090</v>
      </c>
      <c r="B317" t="s">
        <v>1091</v>
      </c>
      <c r="C317">
        <v>2011</v>
      </c>
      <c r="D317" t="s">
        <v>1092</v>
      </c>
      <c r="E317">
        <v>64</v>
      </c>
      <c r="F317" t="s">
        <v>1093</v>
      </c>
      <c r="G317">
        <v>2011</v>
      </c>
      <c r="H317">
        <v>1.0256410000000001E-2</v>
      </c>
      <c r="I317">
        <v>1</v>
      </c>
      <c r="J317">
        <v>64</v>
      </c>
      <c r="K317" t="s">
        <v>366</v>
      </c>
      <c r="L317">
        <v>0</v>
      </c>
      <c r="M317">
        <v>0</v>
      </c>
      <c r="N317">
        <v>1</v>
      </c>
      <c r="O317">
        <v>0</v>
      </c>
      <c r="P317">
        <v>0</v>
      </c>
      <c r="Q317">
        <v>0</v>
      </c>
      <c r="R317">
        <v>0</v>
      </c>
      <c r="S317">
        <v>1</v>
      </c>
      <c r="T317">
        <v>0</v>
      </c>
      <c r="U317">
        <f>IF(AND(Summary!B$4=Lists!B$2,MostCitedLookup!L317&lt;&gt;0),MostCitedLookup!J317,IF(AND(Summary!B$4=Lists!B$3,MostCitedLookup!M317&lt;&gt;0),MostCitedLookup!J317,IF(AND(Summary!B$4=Lists!B$4,MostCitedLookup!N317&lt;&gt;0),MostCitedLookup!J317,IF(AND(Summary!B$4=Lists!B$5,MostCitedLookup!O317&lt;&gt;0),MostCitedLookup!J317,IF(AND(Summary!B$4=Lists!B$6,MostCitedLookup!P317&lt;&gt;0),MostCitedLookup!J317,IF(AND(Summary!B$4=Lists!B$7,MostCitedLookup!Q317&lt;&gt;0),MostCitedLookup!J317,IF(AND(Summary!B$4=Lists!B$8,MostCitedLookup!R317&lt;&gt;0),MostCitedLookup!J317,IF(AND(Summary!B$4=Lists!B$9,MostCitedLookup!S317&lt;&gt;0),MostCitedLookup!J317,IF(AND(Summary!B$4=Lists!B$10,MostCitedLookup!T317&lt;&gt;0),MostCitedLookup!J317, IF(Summary!B$4="All Publications", MostCitedLookup!J317, NA()))))))))))</f>
        <v>64</v>
      </c>
    </row>
    <row r="318" spans="1:21" x14ac:dyDescent="0.35">
      <c r="A318" t="s">
        <v>1094</v>
      </c>
      <c r="B318" t="s">
        <v>1095</v>
      </c>
      <c r="C318">
        <v>2002</v>
      </c>
      <c r="D318" t="s">
        <v>1094</v>
      </c>
      <c r="E318">
        <v>64</v>
      </c>
      <c r="F318" t="s">
        <v>1096</v>
      </c>
      <c r="G318">
        <v>2002</v>
      </c>
      <c r="H318">
        <v>0</v>
      </c>
      <c r="I318">
        <v>1</v>
      </c>
      <c r="J318">
        <v>64</v>
      </c>
      <c r="K318" t="s">
        <v>58</v>
      </c>
      <c r="L318">
        <v>0</v>
      </c>
      <c r="M318">
        <v>0</v>
      </c>
      <c r="N318">
        <v>0</v>
      </c>
      <c r="O318">
        <v>0</v>
      </c>
      <c r="P318">
        <v>0</v>
      </c>
      <c r="Q318">
        <v>0</v>
      </c>
      <c r="R318">
        <v>0</v>
      </c>
      <c r="S318">
        <v>1</v>
      </c>
      <c r="T318">
        <v>0</v>
      </c>
      <c r="U318" t="e">
        <f>IF(AND(Summary!B$4=Lists!B$2,MostCitedLookup!L318&lt;&gt;0),MostCitedLookup!J318,IF(AND(Summary!B$4=Lists!B$3,MostCitedLookup!M318&lt;&gt;0),MostCitedLookup!J318,IF(AND(Summary!B$4=Lists!B$4,MostCitedLookup!N318&lt;&gt;0),MostCitedLookup!J318,IF(AND(Summary!B$4=Lists!B$5,MostCitedLookup!O318&lt;&gt;0),MostCitedLookup!J318,IF(AND(Summary!B$4=Lists!B$6,MostCitedLookup!P318&lt;&gt;0),MostCitedLookup!J318,IF(AND(Summary!B$4=Lists!B$7,MostCitedLookup!Q318&lt;&gt;0),MostCitedLookup!J318,IF(AND(Summary!B$4=Lists!B$8,MostCitedLookup!R318&lt;&gt;0),MostCitedLookup!J318,IF(AND(Summary!B$4=Lists!B$9,MostCitedLookup!S318&lt;&gt;0),MostCitedLookup!J318,IF(AND(Summary!B$4=Lists!B$10,MostCitedLookup!T318&lt;&gt;0),MostCitedLookup!J318, IF(Summary!B$4="All Publications", MostCitedLookup!J318, NA()))))))))))</f>
        <v>#N/A</v>
      </c>
    </row>
    <row r="319" spans="1:21" x14ac:dyDescent="0.35">
      <c r="A319" t="s">
        <v>1097</v>
      </c>
      <c r="B319" t="s">
        <v>1098</v>
      </c>
      <c r="C319">
        <v>2011</v>
      </c>
      <c r="D319" t="s">
        <v>1097</v>
      </c>
      <c r="E319">
        <v>64</v>
      </c>
      <c r="F319" t="s">
        <v>1099</v>
      </c>
      <c r="G319">
        <v>2011</v>
      </c>
      <c r="H319">
        <v>0</v>
      </c>
      <c r="I319">
        <v>1</v>
      </c>
      <c r="J319">
        <v>64</v>
      </c>
      <c r="K319" t="s">
        <v>366</v>
      </c>
      <c r="L319">
        <v>0</v>
      </c>
      <c r="M319">
        <v>0</v>
      </c>
      <c r="N319">
        <v>1</v>
      </c>
      <c r="O319">
        <v>0</v>
      </c>
      <c r="P319">
        <v>0</v>
      </c>
      <c r="Q319">
        <v>0</v>
      </c>
      <c r="R319">
        <v>0</v>
      </c>
      <c r="S319">
        <v>1</v>
      </c>
      <c r="T319">
        <v>0</v>
      </c>
      <c r="U319">
        <f>IF(AND(Summary!B$4=Lists!B$2,MostCitedLookup!L319&lt;&gt;0),MostCitedLookup!J319,IF(AND(Summary!B$4=Lists!B$3,MostCitedLookup!M319&lt;&gt;0),MostCitedLookup!J319,IF(AND(Summary!B$4=Lists!B$4,MostCitedLookup!N319&lt;&gt;0),MostCitedLookup!J319,IF(AND(Summary!B$4=Lists!B$5,MostCitedLookup!O319&lt;&gt;0),MostCitedLookup!J319,IF(AND(Summary!B$4=Lists!B$6,MostCitedLookup!P319&lt;&gt;0),MostCitedLookup!J319,IF(AND(Summary!B$4=Lists!B$7,MostCitedLookup!Q319&lt;&gt;0),MostCitedLookup!J319,IF(AND(Summary!B$4=Lists!B$8,MostCitedLookup!R319&lt;&gt;0),MostCitedLookup!J319,IF(AND(Summary!B$4=Lists!B$9,MostCitedLookup!S319&lt;&gt;0),MostCitedLookup!J319,IF(AND(Summary!B$4=Lists!B$10,MostCitedLookup!T319&lt;&gt;0),MostCitedLookup!J319, IF(Summary!B$4="All Publications", MostCitedLookup!J319, NA()))))))))))</f>
        <v>64</v>
      </c>
    </row>
    <row r="320" spans="1:21" x14ac:dyDescent="0.35">
      <c r="A320" t="s">
        <v>1100</v>
      </c>
      <c r="B320" t="s">
        <v>1101</v>
      </c>
      <c r="C320">
        <v>1998</v>
      </c>
      <c r="D320" t="s">
        <v>1100</v>
      </c>
      <c r="E320">
        <v>64</v>
      </c>
      <c r="F320" t="s">
        <v>1102</v>
      </c>
      <c r="G320">
        <v>1998</v>
      </c>
      <c r="H320">
        <v>0</v>
      </c>
      <c r="I320">
        <v>1</v>
      </c>
      <c r="J320">
        <v>64</v>
      </c>
      <c r="K320" t="s">
        <v>58</v>
      </c>
      <c r="L320">
        <v>0</v>
      </c>
      <c r="M320">
        <v>0</v>
      </c>
      <c r="N320">
        <v>0</v>
      </c>
      <c r="O320">
        <v>0</v>
      </c>
      <c r="P320">
        <v>0</v>
      </c>
      <c r="Q320">
        <v>0</v>
      </c>
      <c r="R320">
        <v>0</v>
      </c>
      <c r="S320">
        <v>1</v>
      </c>
      <c r="T320">
        <v>0</v>
      </c>
      <c r="U320" t="e">
        <f>IF(AND(Summary!B$4=Lists!B$2,MostCitedLookup!L320&lt;&gt;0),MostCitedLookup!J320,IF(AND(Summary!B$4=Lists!B$3,MostCitedLookup!M320&lt;&gt;0),MostCitedLookup!J320,IF(AND(Summary!B$4=Lists!B$4,MostCitedLookup!N320&lt;&gt;0),MostCitedLookup!J320,IF(AND(Summary!B$4=Lists!B$5,MostCitedLookup!O320&lt;&gt;0),MostCitedLookup!J320,IF(AND(Summary!B$4=Lists!B$6,MostCitedLookup!P320&lt;&gt;0),MostCitedLookup!J320,IF(AND(Summary!B$4=Lists!B$7,MostCitedLookup!Q320&lt;&gt;0),MostCitedLookup!J320,IF(AND(Summary!B$4=Lists!B$8,MostCitedLookup!R320&lt;&gt;0),MostCitedLookup!J320,IF(AND(Summary!B$4=Lists!B$9,MostCitedLookup!S320&lt;&gt;0),MostCitedLookup!J320,IF(AND(Summary!B$4=Lists!B$10,MostCitedLookup!T320&lt;&gt;0),MostCitedLookup!J320, IF(Summary!B$4="All Publications", MostCitedLookup!J320, NA()))))))))))</f>
        <v>#N/A</v>
      </c>
    </row>
    <row r="321" spans="1:21" x14ac:dyDescent="0.35">
      <c r="A321" t="s">
        <v>1103</v>
      </c>
      <c r="B321" t="s">
        <v>1104</v>
      </c>
      <c r="C321">
        <v>2009</v>
      </c>
      <c r="D321" t="s">
        <v>1105</v>
      </c>
      <c r="E321">
        <v>63</v>
      </c>
      <c r="F321" t="s">
        <v>1106</v>
      </c>
      <c r="G321">
        <v>2009</v>
      </c>
      <c r="H321">
        <v>0.194254488</v>
      </c>
      <c r="I321">
        <v>1</v>
      </c>
      <c r="J321">
        <v>63</v>
      </c>
      <c r="K321" t="s">
        <v>67</v>
      </c>
      <c r="L321">
        <v>0</v>
      </c>
      <c r="M321">
        <v>0</v>
      </c>
      <c r="N321">
        <v>0</v>
      </c>
      <c r="O321">
        <v>0</v>
      </c>
      <c r="P321">
        <v>1</v>
      </c>
      <c r="Q321">
        <v>0</v>
      </c>
      <c r="R321">
        <v>0</v>
      </c>
      <c r="S321">
        <v>0</v>
      </c>
      <c r="T321">
        <v>0</v>
      </c>
      <c r="U321" t="e">
        <f>IF(AND(Summary!B$4=Lists!B$2,MostCitedLookup!L321&lt;&gt;0),MostCitedLookup!J321,IF(AND(Summary!B$4=Lists!B$3,MostCitedLookup!M321&lt;&gt;0),MostCitedLookup!J321,IF(AND(Summary!B$4=Lists!B$4,MostCitedLookup!N321&lt;&gt;0),MostCitedLookup!J321,IF(AND(Summary!B$4=Lists!B$5,MostCitedLookup!O321&lt;&gt;0),MostCitedLookup!J321,IF(AND(Summary!B$4=Lists!B$6,MostCitedLookup!P321&lt;&gt;0),MostCitedLookup!J321,IF(AND(Summary!B$4=Lists!B$7,MostCitedLookup!Q321&lt;&gt;0),MostCitedLookup!J321,IF(AND(Summary!B$4=Lists!B$8,MostCitedLookup!R321&lt;&gt;0),MostCitedLookup!J321,IF(AND(Summary!B$4=Lists!B$9,MostCitedLookup!S321&lt;&gt;0),MostCitedLookup!J321,IF(AND(Summary!B$4=Lists!B$10,MostCitedLookup!T321&lt;&gt;0),MostCitedLookup!J321, IF(Summary!B$4="All Publications", MostCitedLookup!J321, NA()))))))))))</f>
        <v>#N/A</v>
      </c>
    </row>
    <row r="322" spans="1:21" x14ac:dyDescent="0.35">
      <c r="A322" t="s">
        <v>1107</v>
      </c>
      <c r="B322" t="s">
        <v>1108</v>
      </c>
      <c r="C322">
        <v>2018</v>
      </c>
      <c r="D322" t="s">
        <v>1107</v>
      </c>
      <c r="E322">
        <v>63</v>
      </c>
      <c r="F322" t="s">
        <v>1109</v>
      </c>
      <c r="G322">
        <v>2018</v>
      </c>
      <c r="H322">
        <v>0</v>
      </c>
      <c r="I322">
        <v>1</v>
      </c>
      <c r="J322">
        <v>63</v>
      </c>
      <c r="K322" t="s">
        <v>58</v>
      </c>
      <c r="L322">
        <v>0</v>
      </c>
      <c r="M322">
        <v>0</v>
      </c>
      <c r="N322">
        <v>0</v>
      </c>
      <c r="O322">
        <v>0</v>
      </c>
      <c r="P322">
        <v>0</v>
      </c>
      <c r="Q322">
        <v>0</v>
      </c>
      <c r="R322">
        <v>0</v>
      </c>
      <c r="S322">
        <v>1</v>
      </c>
      <c r="T322">
        <v>0</v>
      </c>
      <c r="U322" t="e">
        <f>IF(AND(Summary!B$4=Lists!B$2,MostCitedLookup!L322&lt;&gt;0),MostCitedLookup!J322,IF(AND(Summary!B$4=Lists!B$3,MostCitedLookup!M322&lt;&gt;0),MostCitedLookup!J322,IF(AND(Summary!B$4=Lists!B$4,MostCitedLookup!N322&lt;&gt;0),MostCitedLookup!J322,IF(AND(Summary!B$4=Lists!B$5,MostCitedLookup!O322&lt;&gt;0),MostCitedLookup!J322,IF(AND(Summary!B$4=Lists!B$6,MostCitedLookup!P322&lt;&gt;0),MostCitedLookup!J322,IF(AND(Summary!B$4=Lists!B$7,MostCitedLookup!Q322&lt;&gt;0),MostCitedLookup!J322,IF(AND(Summary!B$4=Lists!B$8,MostCitedLookup!R322&lt;&gt;0),MostCitedLookup!J322,IF(AND(Summary!B$4=Lists!B$9,MostCitedLookup!S322&lt;&gt;0),MostCitedLookup!J322,IF(AND(Summary!B$4=Lists!B$10,MostCitedLookup!T322&lt;&gt;0),MostCitedLookup!J322, IF(Summary!B$4="All Publications", MostCitedLookup!J322, NA()))))))))))</f>
        <v>#N/A</v>
      </c>
    </row>
    <row r="323" spans="1:21" x14ac:dyDescent="0.35">
      <c r="A323" t="s">
        <v>1110</v>
      </c>
      <c r="B323" t="s">
        <v>1111</v>
      </c>
      <c r="C323">
        <v>2009</v>
      </c>
      <c r="D323" t="s">
        <v>1112</v>
      </c>
      <c r="E323">
        <v>62</v>
      </c>
      <c r="F323" t="s">
        <v>1113</v>
      </c>
      <c r="G323">
        <v>2009</v>
      </c>
      <c r="H323">
        <v>5.747126E-3</v>
      </c>
      <c r="I323">
        <v>1</v>
      </c>
      <c r="J323">
        <v>62</v>
      </c>
      <c r="K323" t="s">
        <v>58</v>
      </c>
      <c r="L323">
        <v>0</v>
      </c>
      <c r="M323">
        <v>0</v>
      </c>
      <c r="N323">
        <v>0</v>
      </c>
      <c r="O323">
        <v>0</v>
      </c>
      <c r="P323">
        <v>0</v>
      </c>
      <c r="Q323">
        <v>0</v>
      </c>
      <c r="R323">
        <v>0</v>
      </c>
      <c r="S323">
        <v>1</v>
      </c>
      <c r="T323">
        <v>0</v>
      </c>
      <c r="U323" t="e">
        <f>IF(AND(Summary!B$4=Lists!B$2,MostCitedLookup!L323&lt;&gt;0),MostCitedLookup!J323,IF(AND(Summary!B$4=Lists!B$3,MostCitedLookup!M323&lt;&gt;0),MostCitedLookup!J323,IF(AND(Summary!B$4=Lists!B$4,MostCitedLookup!N323&lt;&gt;0),MostCitedLookup!J323,IF(AND(Summary!B$4=Lists!B$5,MostCitedLookup!O323&lt;&gt;0),MostCitedLookup!J323,IF(AND(Summary!B$4=Lists!B$6,MostCitedLookup!P323&lt;&gt;0),MostCitedLookup!J323,IF(AND(Summary!B$4=Lists!B$7,MostCitedLookup!Q323&lt;&gt;0),MostCitedLookup!J323,IF(AND(Summary!B$4=Lists!B$8,MostCitedLookup!R323&lt;&gt;0),MostCitedLookup!J323,IF(AND(Summary!B$4=Lists!B$9,MostCitedLookup!S323&lt;&gt;0),MostCitedLookup!J323,IF(AND(Summary!B$4=Lists!B$10,MostCitedLookup!T323&lt;&gt;0),MostCitedLookup!J323, IF(Summary!B$4="All Publications", MostCitedLookup!J323, NA()))))))))))</f>
        <v>#N/A</v>
      </c>
    </row>
    <row r="324" spans="1:21" x14ac:dyDescent="0.35">
      <c r="A324" t="s">
        <v>1114</v>
      </c>
      <c r="B324" t="s">
        <v>905</v>
      </c>
      <c r="C324">
        <v>1999</v>
      </c>
      <c r="D324" t="s">
        <v>1114</v>
      </c>
      <c r="E324">
        <v>62</v>
      </c>
      <c r="F324" t="s">
        <v>906</v>
      </c>
      <c r="G324">
        <v>1999</v>
      </c>
      <c r="H324">
        <v>0</v>
      </c>
      <c r="I324">
        <v>1</v>
      </c>
      <c r="J324">
        <v>62</v>
      </c>
      <c r="K324" t="s">
        <v>58</v>
      </c>
      <c r="L324">
        <v>0</v>
      </c>
      <c r="M324">
        <v>0</v>
      </c>
      <c r="N324">
        <v>0</v>
      </c>
      <c r="O324">
        <v>0</v>
      </c>
      <c r="P324">
        <v>0</v>
      </c>
      <c r="Q324">
        <v>0</v>
      </c>
      <c r="R324">
        <v>0</v>
      </c>
      <c r="S324">
        <v>1</v>
      </c>
      <c r="T324">
        <v>0</v>
      </c>
      <c r="U324" t="e">
        <f>IF(AND(Summary!B$4=Lists!B$2,MostCitedLookup!L324&lt;&gt;0),MostCitedLookup!J324,IF(AND(Summary!B$4=Lists!B$3,MostCitedLookup!M324&lt;&gt;0),MostCitedLookup!J324,IF(AND(Summary!B$4=Lists!B$4,MostCitedLookup!N324&lt;&gt;0),MostCitedLookup!J324,IF(AND(Summary!B$4=Lists!B$5,MostCitedLookup!O324&lt;&gt;0),MostCitedLookup!J324,IF(AND(Summary!B$4=Lists!B$6,MostCitedLookup!P324&lt;&gt;0),MostCitedLookup!J324,IF(AND(Summary!B$4=Lists!B$7,MostCitedLookup!Q324&lt;&gt;0),MostCitedLookup!J324,IF(AND(Summary!B$4=Lists!B$8,MostCitedLookup!R324&lt;&gt;0),MostCitedLookup!J324,IF(AND(Summary!B$4=Lists!B$9,MostCitedLookup!S324&lt;&gt;0),MostCitedLookup!J324,IF(AND(Summary!B$4=Lists!B$10,MostCitedLookup!T324&lt;&gt;0),MostCitedLookup!J324, IF(Summary!B$4="All Publications", MostCitedLookup!J324, NA()))))))))))</f>
        <v>#N/A</v>
      </c>
    </row>
    <row r="325" spans="1:21" x14ac:dyDescent="0.35">
      <c r="A325" t="s">
        <v>1115</v>
      </c>
      <c r="B325" t="s">
        <v>1116</v>
      </c>
      <c r="C325">
        <v>2007</v>
      </c>
      <c r="D325" t="s">
        <v>1115</v>
      </c>
      <c r="E325">
        <v>62</v>
      </c>
      <c r="F325" t="s">
        <v>1117</v>
      </c>
      <c r="G325">
        <v>2007</v>
      </c>
      <c r="H325">
        <v>0</v>
      </c>
      <c r="I325">
        <v>1</v>
      </c>
      <c r="J325">
        <v>62</v>
      </c>
      <c r="K325" t="s">
        <v>67</v>
      </c>
      <c r="L325">
        <v>0</v>
      </c>
      <c r="M325">
        <v>0</v>
      </c>
      <c r="N325">
        <v>0</v>
      </c>
      <c r="O325">
        <v>0</v>
      </c>
      <c r="P325">
        <v>1</v>
      </c>
      <c r="Q325">
        <v>0</v>
      </c>
      <c r="R325">
        <v>0</v>
      </c>
      <c r="S325">
        <v>0</v>
      </c>
      <c r="T325">
        <v>0</v>
      </c>
      <c r="U325" t="e">
        <f>IF(AND(Summary!B$4=Lists!B$2,MostCitedLookup!L325&lt;&gt;0),MostCitedLookup!J325,IF(AND(Summary!B$4=Lists!B$3,MostCitedLookup!M325&lt;&gt;0),MostCitedLookup!J325,IF(AND(Summary!B$4=Lists!B$4,MostCitedLookup!N325&lt;&gt;0),MostCitedLookup!J325,IF(AND(Summary!B$4=Lists!B$5,MostCitedLookup!O325&lt;&gt;0),MostCitedLookup!J325,IF(AND(Summary!B$4=Lists!B$6,MostCitedLookup!P325&lt;&gt;0),MostCitedLookup!J325,IF(AND(Summary!B$4=Lists!B$7,MostCitedLookup!Q325&lt;&gt;0),MostCitedLookup!J325,IF(AND(Summary!B$4=Lists!B$8,MostCitedLookup!R325&lt;&gt;0),MostCitedLookup!J325,IF(AND(Summary!B$4=Lists!B$9,MostCitedLookup!S325&lt;&gt;0),MostCitedLookup!J325,IF(AND(Summary!B$4=Lists!B$10,MostCitedLookup!T325&lt;&gt;0),MostCitedLookup!J325, IF(Summary!B$4="All Publications", MostCitedLookup!J325, NA()))))))))))</f>
        <v>#N/A</v>
      </c>
    </row>
    <row r="326" spans="1:21" x14ac:dyDescent="0.35">
      <c r="A326" t="s">
        <v>1118</v>
      </c>
      <c r="B326" t="s">
        <v>1119</v>
      </c>
      <c r="C326">
        <v>2007</v>
      </c>
      <c r="D326" t="s">
        <v>1118</v>
      </c>
      <c r="E326">
        <v>62</v>
      </c>
      <c r="F326" t="s">
        <v>1120</v>
      </c>
      <c r="G326">
        <v>2007</v>
      </c>
      <c r="H326">
        <v>0</v>
      </c>
      <c r="I326">
        <v>1</v>
      </c>
      <c r="J326">
        <v>62</v>
      </c>
      <c r="K326" t="s">
        <v>58</v>
      </c>
      <c r="L326">
        <v>0</v>
      </c>
      <c r="M326">
        <v>0</v>
      </c>
      <c r="N326">
        <v>0</v>
      </c>
      <c r="O326">
        <v>0</v>
      </c>
      <c r="P326">
        <v>0</v>
      </c>
      <c r="Q326">
        <v>0</v>
      </c>
      <c r="R326">
        <v>0</v>
      </c>
      <c r="S326">
        <v>1</v>
      </c>
      <c r="T326">
        <v>0</v>
      </c>
      <c r="U326" t="e">
        <f>IF(AND(Summary!B$4=Lists!B$2,MostCitedLookup!L326&lt;&gt;0),MostCitedLookup!J326,IF(AND(Summary!B$4=Lists!B$3,MostCitedLookup!M326&lt;&gt;0),MostCitedLookup!J326,IF(AND(Summary!B$4=Lists!B$4,MostCitedLookup!N326&lt;&gt;0),MostCitedLookup!J326,IF(AND(Summary!B$4=Lists!B$5,MostCitedLookup!O326&lt;&gt;0),MostCitedLookup!J326,IF(AND(Summary!B$4=Lists!B$6,MostCitedLookup!P326&lt;&gt;0),MostCitedLookup!J326,IF(AND(Summary!B$4=Lists!B$7,MostCitedLookup!Q326&lt;&gt;0),MostCitedLookup!J326,IF(AND(Summary!B$4=Lists!B$8,MostCitedLookup!R326&lt;&gt;0),MostCitedLookup!J326,IF(AND(Summary!B$4=Lists!B$9,MostCitedLookup!S326&lt;&gt;0),MostCitedLookup!J326,IF(AND(Summary!B$4=Lists!B$10,MostCitedLookup!T326&lt;&gt;0),MostCitedLookup!J326, IF(Summary!B$4="All Publications", MostCitedLookup!J326, NA()))))))))))</f>
        <v>#N/A</v>
      </c>
    </row>
    <row r="327" spans="1:21" x14ac:dyDescent="0.35">
      <c r="A327" t="s">
        <v>1121</v>
      </c>
      <c r="B327" t="s">
        <v>1122</v>
      </c>
      <c r="C327">
        <v>2013</v>
      </c>
      <c r="D327" t="s">
        <v>1121</v>
      </c>
      <c r="E327">
        <v>62</v>
      </c>
      <c r="F327" t="s">
        <v>1123</v>
      </c>
      <c r="G327">
        <v>2013</v>
      </c>
      <c r="H327">
        <v>0</v>
      </c>
      <c r="I327">
        <v>1</v>
      </c>
      <c r="J327">
        <v>62</v>
      </c>
      <c r="K327" t="s">
        <v>58</v>
      </c>
      <c r="L327">
        <v>0</v>
      </c>
      <c r="M327">
        <v>0</v>
      </c>
      <c r="N327">
        <v>0</v>
      </c>
      <c r="O327">
        <v>0</v>
      </c>
      <c r="P327">
        <v>0</v>
      </c>
      <c r="Q327">
        <v>0</v>
      </c>
      <c r="R327">
        <v>0</v>
      </c>
      <c r="S327">
        <v>1</v>
      </c>
      <c r="T327">
        <v>0</v>
      </c>
      <c r="U327" t="e">
        <f>IF(AND(Summary!B$4=Lists!B$2,MostCitedLookup!L327&lt;&gt;0),MostCitedLookup!J327,IF(AND(Summary!B$4=Lists!B$3,MostCitedLookup!M327&lt;&gt;0),MostCitedLookup!J327,IF(AND(Summary!B$4=Lists!B$4,MostCitedLookup!N327&lt;&gt;0),MostCitedLookup!J327,IF(AND(Summary!B$4=Lists!B$5,MostCitedLookup!O327&lt;&gt;0),MostCitedLookup!J327,IF(AND(Summary!B$4=Lists!B$6,MostCitedLookup!P327&lt;&gt;0),MostCitedLookup!J327,IF(AND(Summary!B$4=Lists!B$7,MostCitedLookup!Q327&lt;&gt;0),MostCitedLookup!J327,IF(AND(Summary!B$4=Lists!B$8,MostCitedLookup!R327&lt;&gt;0),MostCitedLookup!J327,IF(AND(Summary!B$4=Lists!B$9,MostCitedLookup!S327&lt;&gt;0),MostCitedLookup!J327,IF(AND(Summary!B$4=Lists!B$10,MostCitedLookup!T327&lt;&gt;0),MostCitedLookup!J327, IF(Summary!B$4="All Publications", MostCitedLookup!J327, NA()))))))))))</f>
        <v>#N/A</v>
      </c>
    </row>
    <row r="328" spans="1:21" x14ac:dyDescent="0.35">
      <c r="A328" t="s">
        <v>1124</v>
      </c>
      <c r="B328" t="s">
        <v>1125</v>
      </c>
      <c r="C328">
        <v>2016</v>
      </c>
      <c r="D328" t="s">
        <v>1124</v>
      </c>
      <c r="E328">
        <v>62</v>
      </c>
      <c r="F328" t="s">
        <v>1126</v>
      </c>
      <c r="G328">
        <v>2016</v>
      </c>
      <c r="H328">
        <v>0</v>
      </c>
      <c r="I328">
        <v>1</v>
      </c>
      <c r="J328">
        <v>62</v>
      </c>
      <c r="K328" t="s">
        <v>58</v>
      </c>
      <c r="L328">
        <v>0</v>
      </c>
      <c r="M328">
        <v>0</v>
      </c>
      <c r="N328">
        <v>0</v>
      </c>
      <c r="O328">
        <v>0</v>
      </c>
      <c r="P328">
        <v>0</v>
      </c>
      <c r="Q328">
        <v>0</v>
      </c>
      <c r="R328">
        <v>0</v>
      </c>
      <c r="S328">
        <v>1</v>
      </c>
      <c r="T328">
        <v>0</v>
      </c>
      <c r="U328" t="e">
        <f>IF(AND(Summary!B$4=Lists!B$2,MostCitedLookup!L328&lt;&gt;0),MostCitedLookup!J328,IF(AND(Summary!B$4=Lists!B$3,MostCitedLookup!M328&lt;&gt;0),MostCitedLookup!J328,IF(AND(Summary!B$4=Lists!B$4,MostCitedLookup!N328&lt;&gt;0),MostCitedLookup!J328,IF(AND(Summary!B$4=Lists!B$5,MostCitedLookup!O328&lt;&gt;0),MostCitedLookup!J328,IF(AND(Summary!B$4=Lists!B$6,MostCitedLookup!P328&lt;&gt;0),MostCitedLookup!J328,IF(AND(Summary!B$4=Lists!B$7,MostCitedLookup!Q328&lt;&gt;0),MostCitedLookup!J328,IF(AND(Summary!B$4=Lists!B$8,MostCitedLookup!R328&lt;&gt;0),MostCitedLookup!J328,IF(AND(Summary!B$4=Lists!B$9,MostCitedLookup!S328&lt;&gt;0),MostCitedLookup!J328,IF(AND(Summary!B$4=Lists!B$10,MostCitedLookup!T328&lt;&gt;0),MostCitedLookup!J328, IF(Summary!B$4="All Publications", MostCitedLookup!J328, NA()))))))))))</f>
        <v>#N/A</v>
      </c>
    </row>
    <row r="329" spans="1:21" x14ac:dyDescent="0.35">
      <c r="A329" t="s">
        <v>1127</v>
      </c>
      <c r="B329" t="s">
        <v>1128</v>
      </c>
      <c r="C329">
        <v>2004</v>
      </c>
      <c r="D329" t="s">
        <v>1129</v>
      </c>
      <c r="E329">
        <v>61</v>
      </c>
      <c r="F329" t="s">
        <v>1130</v>
      </c>
      <c r="G329">
        <v>2004</v>
      </c>
      <c r="H329">
        <v>4.8930179999999997E-2</v>
      </c>
      <c r="I329">
        <v>1</v>
      </c>
      <c r="J329">
        <v>61</v>
      </c>
      <c r="K329" t="s">
        <v>58</v>
      </c>
      <c r="L329">
        <v>0</v>
      </c>
      <c r="M329">
        <v>0</v>
      </c>
      <c r="N329">
        <v>0</v>
      </c>
      <c r="O329">
        <v>0</v>
      </c>
      <c r="P329">
        <v>0</v>
      </c>
      <c r="Q329">
        <v>0</v>
      </c>
      <c r="R329">
        <v>0</v>
      </c>
      <c r="S329">
        <v>1</v>
      </c>
      <c r="T329">
        <v>0</v>
      </c>
      <c r="U329" t="e">
        <f>IF(AND(Summary!B$4=Lists!B$2,MostCitedLookup!L329&lt;&gt;0),MostCitedLookup!J329,IF(AND(Summary!B$4=Lists!B$3,MostCitedLookup!M329&lt;&gt;0),MostCitedLookup!J329,IF(AND(Summary!B$4=Lists!B$4,MostCitedLookup!N329&lt;&gt;0),MostCitedLookup!J329,IF(AND(Summary!B$4=Lists!B$5,MostCitedLookup!O329&lt;&gt;0),MostCitedLookup!J329,IF(AND(Summary!B$4=Lists!B$6,MostCitedLookup!P329&lt;&gt;0),MostCitedLookup!J329,IF(AND(Summary!B$4=Lists!B$7,MostCitedLookup!Q329&lt;&gt;0),MostCitedLookup!J329,IF(AND(Summary!B$4=Lists!B$8,MostCitedLookup!R329&lt;&gt;0),MostCitedLookup!J329,IF(AND(Summary!B$4=Lists!B$9,MostCitedLookup!S329&lt;&gt;0),MostCitedLookup!J329,IF(AND(Summary!B$4=Lists!B$10,MostCitedLookup!T329&lt;&gt;0),MostCitedLookup!J329, IF(Summary!B$4="All Publications", MostCitedLookup!J329, NA()))))))))))</f>
        <v>#N/A</v>
      </c>
    </row>
    <row r="330" spans="1:21" x14ac:dyDescent="0.35">
      <c r="A330" t="s">
        <v>1131</v>
      </c>
      <c r="B330" t="s">
        <v>1132</v>
      </c>
      <c r="C330">
        <v>2003</v>
      </c>
      <c r="D330" t="s">
        <v>1133</v>
      </c>
      <c r="E330">
        <v>61</v>
      </c>
      <c r="F330" t="s">
        <v>1134</v>
      </c>
      <c r="G330">
        <v>2003</v>
      </c>
      <c r="H330">
        <v>5.747126E-3</v>
      </c>
      <c r="I330">
        <v>1</v>
      </c>
      <c r="J330">
        <v>61</v>
      </c>
      <c r="K330" t="s">
        <v>67</v>
      </c>
      <c r="L330">
        <v>0</v>
      </c>
      <c r="M330">
        <v>0</v>
      </c>
      <c r="N330">
        <v>0</v>
      </c>
      <c r="O330">
        <v>0</v>
      </c>
      <c r="P330">
        <v>1</v>
      </c>
      <c r="Q330">
        <v>0</v>
      </c>
      <c r="R330">
        <v>0</v>
      </c>
      <c r="S330">
        <v>0</v>
      </c>
      <c r="T330">
        <v>0</v>
      </c>
      <c r="U330" t="e">
        <f>IF(AND(Summary!B$4=Lists!B$2,MostCitedLookup!L330&lt;&gt;0),MostCitedLookup!J330,IF(AND(Summary!B$4=Lists!B$3,MostCitedLookup!M330&lt;&gt;0),MostCitedLookup!J330,IF(AND(Summary!B$4=Lists!B$4,MostCitedLookup!N330&lt;&gt;0),MostCitedLookup!J330,IF(AND(Summary!B$4=Lists!B$5,MostCitedLookup!O330&lt;&gt;0),MostCitedLookup!J330,IF(AND(Summary!B$4=Lists!B$6,MostCitedLookup!P330&lt;&gt;0),MostCitedLookup!J330,IF(AND(Summary!B$4=Lists!B$7,MostCitedLookup!Q330&lt;&gt;0),MostCitedLookup!J330,IF(AND(Summary!B$4=Lists!B$8,MostCitedLookup!R330&lt;&gt;0),MostCitedLookup!J330,IF(AND(Summary!B$4=Lists!B$9,MostCitedLookup!S330&lt;&gt;0),MostCitedLookup!J330,IF(AND(Summary!B$4=Lists!B$10,MostCitedLookup!T330&lt;&gt;0),MostCitedLookup!J330, IF(Summary!B$4="All Publications", MostCitedLookup!J330, NA()))))))))))</f>
        <v>#N/A</v>
      </c>
    </row>
    <row r="331" spans="1:21" x14ac:dyDescent="0.35">
      <c r="A331" t="s">
        <v>1135</v>
      </c>
      <c r="B331" t="s">
        <v>1136</v>
      </c>
      <c r="C331">
        <v>2000</v>
      </c>
      <c r="D331" t="s">
        <v>1135</v>
      </c>
      <c r="E331">
        <v>61</v>
      </c>
      <c r="F331" t="s">
        <v>1137</v>
      </c>
      <c r="G331">
        <v>2000</v>
      </c>
      <c r="H331">
        <v>0</v>
      </c>
      <c r="I331">
        <v>1</v>
      </c>
      <c r="J331">
        <v>61</v>
      </c>
      <c r="K331" t="s">
        <v>58</v>
      </c>
      <c r="L331">
        <v>0</v>
      </c>
      <c r="M331">
        <v>0</v>
      </c>
      <c r="N331">
        <v>0</v>
      </c>
      <c r="O331">
        <v>0</v>
      </c>
      <c r="P331">
        <v>0</v>
      </c>
      <c r="Q331">
        <v>0</v>
      </c>
      <c r="R331">
        <v>0</v>
      </c>
      <c r="S331">
        <v>1</v>
      </c>
      <c r="T331">
        <v>0</v>
      </c>
      <c r="U331" t="e">
        <f>IF(AND(Summary!B$4=Lists!B$2,MostCitedLookup!L331&lt;&gt;0),MostCitedLookup!J331,IF(AND(Summary!B$4=Lists!B$3,MostCitedLookup!M331&lt;&gt;0),MostCitedLookup!J331,IF(AND(Summary!B$4=Lists!B$4,MostCitedLookup!N331&lt;&gt;0),MostCitedLookup!J331,IF(AND(Summary!B$4=Lists!B$5,MostCitedLookup!O331&lt;&gt;0),MostCitedLookup!J331,IF(AND(Summary!B$4=Lists!B$6,MostCitedLookup!P331&lt;&gt;0),MostCitedLookup!J331,IF(AND(Summary!B$4=Lists!B$7,MostCitedLookup!Q331&lt;&gt;0),MostCitedLookup!J331,IF(AND(Summary!B$4=Lists!B$8,MostCitedLookup!R331&lt;&gt;0),MostCitedLookup!J331,IF(AND(Summary!B$4=Lists!B$9,MostCitedLookup!S331&lt;&gt;0),MostCitedLookup!J331,IF(AND(Summary!B$4=Lists!B$10,MostCitedLookup!T331&lt;&gt;0),MostCitedLookup!J331, IF(Summary!B$4="All Publications", MostCitedLookup!J331, NA()))))))))))</f>
        <v>#N/A</v>
      </c>
    </row>
    <row r="332" spans="1:21" x14ac:dyDescent="0.35">
      <c r="A332" t="s">
        <v>1138</v>
      </c>
      <c r="B332" t="s">
        <v>1139</v>
      </c>
      <c r="C332">
        <v>2006</v>
      </c>
      <c r="D332" t="s">
        <v>1138</v>
      </c>
      <c r="E332">
        <v>61</v>
      </c>
      <c r="F332" t="s">
        <v>1140</v>
      </c>
      <c r="G332">
        <v>2006</v>
      </c>
      <c r="H332">
        <v>0</v>
      </c>
      <c r="I332">
        <v>1</v>
      </c>
      <c r="J332">
        <v>61</v>
      </c>
      <c r="K332" t="s">
        <v>58</v>
      </c>
      <c r="L332">
        <v>0</v>
      </c>
      <c r="M332">
        <v>0</v>
      </c>
      <c r="N332">
        <v>0</v>
      </c>
      <c r="O332">
        <v>0</v>
      </c>
      <c r="P332">
        <v>0</v>
      </c>
      <c r="Q332">
        <v>0</v>
      </c>
      <c r="R332">
        <v>0</v>
      </c>
      <c r="S332">
        <v>1</v>
      </c>
      <c r="T332">
        <v>0</v>
      </c>
      <c r="U332" t="e">
        <f>IF(AND(Summary!B$4=Lists!B$2,MostCitedLookup!L332&lt;&gt;0),MostCitedLookup!J332,IF(AND(Summary!B$4=Lists!B$3,MostCitedLookup!M332&lt;&gt;0),MostCitedLookup!J332,IF(AND(Summary!B$4=Lists!B$4,MostCitedLookup!N332&lt;&gt;0),MostCitedLookup!J332,IF(AND(Summary!B$4=Lists!B$5,MostCitedLookup!O332&lt;&gt;0),MostCitedLookup!J332,IF(AND(Summary!B$4=Lists!B$6,MostCitedLookup!P332&lt;&gt;0),MostCitedLookup!J332,IF(AND(Summary!B$4=Lists!B$7,MostCitedLookup!Q332&lt;&gt;0),MostCitedLookup!J332,IF(AND(Summary!B$4=Lists!B$8,MostCitedLookup!R332&lt;&gt;0),MostCitedLookup!J332,IF(AND(Summary!B$4=Lists!B$9,MostCitedLookup!S332&lt;&gt;0),MostCitedLookup!J332,IF(AND(Summary!B$4=Lists!B$10,MostCitedLookup!T332&lt;&gt;0),MostCitedLookup!J332, IF(Summary!B$4="All Publications", MostCitedLookup!J332, NA()))))))))))</f>
        <v>#N/A</v>
      </c>
    </row>
    <row r="333" spans="1:21" x14ac:dyDescent="0.35">
      <c r="A333" t="s">
        <v>1141</v>
      </c>
      <c r="B333" t="s">
        <v>1142</v>
      </c>
      <c r="C333">
        <v>2007</v>
      </c>
      <c r="D333" t="s">
        <v>1141</v>
      </c>
      <c r="E333">
        <v>61</v>
      </c>
      <c r="F333" t="s">
        <v>1143</v>
      </c>
      <c r="G333">
        <v>2007</v>
      </c>
      <c r="H333">
        <v>0</v>
      </c>
      <c r="I333">
        <v>1</v>
      </c>
      <c r="J333">
        <v>61</v>
      </c>
      <c r="K333" t="s">
        <v>58</v>
      </c>
      <c r="L333">
        <v>0</v>
      </c>
      <c r="M333">
        <v>0</v>
      </c>
      <c r="N333">
        <v>0</v>
      </c>
      <c r="O333">
        <v>0</v>
      </c>
      <c r="P333">
        <v>0</v>
      </c>
      <c r="Q333">
        <v>0</v>
      </c>
      <c r="R333">
        <v>0</v>
      </c>
      <c r="S333">
        <v>1</v>
      </c>
      <c r="T333">
        <v>0</v>
      </c>
      <c r="U333" t="e">
        <f>IF(AND(Summary!B$4=Lists!B$2,MostCitedLookup!L333&lt;&gt;0),MostCitedLookup!J333,IF(AND(Summary!B$4=Lists!B$3,MostCitedLookup!M333&lt;&gt;0),MostCitedLookup!J333,IF(AND(Summary!B$4=Lists!B$4,MostCitedLookup!N333&lt;&gt;0),MostCitedLookup!J333,IF(AND(Summary!B$4=Lists!B$5,MostCitedLookup!O333&lt;&gt;0),MostCitedLookup!J333,IF(AND(Summary!B$4=Lists!B$6,MostCitedLookup!P333&lt;&gt;0),MostCitedLookup!J333,IF(AND(Summary!B$4=Lists!B$7,MostCitedLookup!Q333&lt;&gt;0),MostCitedLookup!J333,IF(AND(Summary!B$4=Lists!B$8,MostCitedLookup!R333&lt;&gt;0),MostCitedLookup!J333,IF(AND(Summary!B$4=Lists!B$9,MostCitedLookup!S333&lt;&gt;0),MostCitedLookup!J333,IF(AND(Summary!B$4=Lists!B$10,MostCitedLookup!T333&lt;&gt;0),MostCitedLookup!J333, IF(Summary!B$4="All Publications", MostCitedLookup!J333, NA()))))))))))</f>
        <v>#N/A</v>
      </c>
    </row>
    <row r="334" spans="1:21" x14ac:dyDescent="0.35">
      <c r="A334" t="s">
        <v>1144</v>
      </c>
      <c r="B334" t="s">
        <v>1145</v>
      </c>
      <c r="C334">
        <v>2007</v>
      </c>
      <c r="D334" t="s">
        <v>1144</v>
      </c>
      <c r="E334">
        <v>61</v>
      </c>
      <c r="F334" t="s">
        <v>1146</v>
      </c>
      <c r="G334">
        <v>2007</v>
      </c>
      <c r="H334">
        <v>0</v>
      </c>
      <c r="I334">
        <v>1</v>
      </c>
      <c r="J334">
        <v>61</v>
      </c>
      <c r="K334" t="s">
        <v>58</v>
      </c>
      <c r="L334">
        <v>0</v>
      </c>
      <c r="M334">
        <v>0</v>
      </c>
      <c r="N334">
        <v>0</v>
      </c>
      <c r="O334">
        <v>0</v>
      </c>
      <c r="P334">
        <v>0</v>
      </c>
      <c r="Q334">
        <v>0</v>
      </c>
      <c r="R334">
        <v>0</v>
      </c>
      <c r="S334">
        <v>1</v>
      </c>
      <c r="T334">
        <v>0</v>
      </c>
      <c r="U334" t="e">
        <f>IF(AND(Summary!B$4=Lists!B$2,MostCitedLookup!L334&lt;&gt;0),MostCitedLookup!J334,IF(AND(Summary!B$4=Lists!B$3,MostCitedLookup!M334&lt;&gt;0),MostCitedLookup!J334,IF(AND(Summary!B$4=Lists!B$4,MostCitedLookup!N334&lt;&gt;0),MostCitedLookup!J334,IF(AND(Summary!B$4=Lists!B$5,MostCitedLookup!O334&lt;&gt;0),MostCitedLookup!J334,IF(AND(Summary!B$4=Lists!B$6,MostCitedLookup!P334&lt;&gt;0),MostCitedLookup!J334,IF(AND(Summary!B$4=Lists!B$7,MostCitedLookup!Q334&lt;&gt;0),MostCitedLookup!J334,IF(AND(Summary!B$4=Lists!B$8,MostCitedLookup!R334&lt;&gt;0),MostCitedLookup!J334,IF(AND(Summary!B$4=Lists!B$9,MostCitedLookup!S334&lt;&gt;0),MostCitedLookup!J334,IF(AND(Summary!B$4=Lists!B$10,MostCitedLookup!T334&lt;&gt;0),MostCitedLookup!J334, IF(Summary!B$4="All Publications", MostCitedLookup!J334, NA()))))))))))</f>
        <v>#N/A</v>
      </c>
    </row>
    <row r="335" spans="1:21" x14ac:dyDescent="0.35">
      <c r="A335" t="s">
        <v>1147</v>
      </c>
      <c r="B335" t="s">
        <v>1148</v>
      </c>
      <c r="C335">
        <v>2001</v>
      </c>
      <c r="D335" t="s">
        <v>1147</v>
      </c>
      <c r="E335">
        <v>61</v>
      </c>
      <c r="F335" t="s">
        <v>1149</v>
      </c>
      <c r="G335">
        <v>2001</v>
      </c>
      <c r="H335">
        <v>0</v>
      </c>
      <c r="I335">
        <v>1</v>
      </c>
      <c r="J335">
        <v>61</v>
      </c>
      <c r="K335" t="s">
        <v>58</v>
      </c>
      <c r="L335">
        <v>0</v>
      </c>
      <c r="M335">
        <v>0</v>
      </c>
      <c r="N335">
        <v>0</v>
      </c>
      <c r="O335">
        <v>0</v>
      </c>
      <c r="P335">
        <v>0</v>
      </c>
      <c r="Q335">
        <v>0</v>
      </c>
      <c r="R335">
        <v>0</v>
      </c>
      <c r="S335">
        <v>1</v>
      </c>
      <c r="T335">
        <v>0</v>
      </c>
      <c r="U335" t="e">
        <f>IF(AND(Summary!B$4=Lists!B$2,MostCitedLookup!L335&lt;&gt;0),MostCitedLookup!J335,IF(AND(Summary!B$4=Lists!B$3,MostCitedLookup!M335&lt;&gt;0),MostCitedLookup!J335,IF(AND(Summary!B$4=Lists!B$4,MostCitedLookup!N335&lt;&gt;0),MostCitedLookup!J335,IF(AND(Summary!B$4=Lists!B$5,MostCitedLookup!O335&lt;&gt;0),MostCitedLookup!J335,IF(AND(Summary!B$4=Lists!B$6,MostCitedLookup!P335&lt;&gt;0),MostCitedLookup!J335,IF(AND(Summary!B$4=Lists!B$7,MostCitedLookup!Q335&lt;&gt;0),MostCitedLookup!J335,IF(AND(Summary!B$4=Lists!B$8,MostCitedLookup!R335&lt;&gt;0),MostCitedLookup!J335,IF(AND(Summary!B$4=Lists!B$9,MostCitedLookup!S335&lt;&gt;0),MostCitedLookup!J335,IF(AND(Summary!B$4=Lists!B$10,MostCitedLookup!T335&lt;&gt;0),MostCitedLookup!J335, IF(Summary!B$4="All Publications", MostCitedLookup!J335, NA()))))))))))</f>
        <v>#N/A</v>
      </c>
    </row>
    <row r="336" spans="1:21" x14ac:dyDescent="0.35">
      <c r="A336" t="s">
        <v>1150</v>
      </c>
      <c r="B336" t="s">
        <v>1151</v>
      </c>
      <c r="C336">
        <v>2005</v>
      </c>
      <c r="D336" t="s">
        <v>1152</v>
      </c>
      <c r="E336">
        <v>60</v>
      </c>
      <c r="F336" t="s">
        <v>1153</v>
      </c>
      <c r="G336">
        <v>2005</v>
      </c>
      <c r="H336">
        <v>4.4570886999999997E-2</v>
      </c>
      <c r="I336">
        <v>1</v>
      </c>
      <c r="J336">
        <v>60</v>
      </c>
      <c r="K336" t="s">
        <v>58</v>
      </c>
      <c r="L336">
        <v>0</v>
      </c>
      <c r="M336">
        <v>0</v>
      </c>
      <c r="N336">
        <v>0</v>
      </c>
      <c r="O336">
        <v>0</v>
      </c>
      <c r="P336">
        <v>0</v>
      </c>
      <c r="Q336">
        <v>0</v>
      </c>
      <c r="R336">
        <v>0</v>
      </c>
      <c r="S336">
        <v>1</v>
      </c>
      <c r="T336">
        <v>0</v>
      </c>
      <c r="U336" t="e">
        <f>IF(AND(Summary!B$4=Lists!B$2,MostCitedLookup!L336&lt;&gt;0),MostCitedLookup!J336,IF(AND(Summary!B$4=Lists!B$3,MostCitedLookup!M336&lt;&gt;0),MostCitedLookup!J336,IF(AND(Summary!B$4=Lists!B$4,MostCitedLookup!N336&lt;&gt;0),MostCitedLookup!J336,IF(AND(Summary!B$4=Lists!B$5,MostCitedLookup!O336&lt;&gt;0),MostCitedLookup!J336,IF(AND(Summary!B$4=Lists!B$6,MostCitedLookup!P336&lt;&gt;0),MostCitedLookup!J336,IF(AND(Summary!B$4=Lists!B$7,MostCitedLookup!Q336&lt;&gt;0),MostCitedLookup!J336,IF(AND(Summary!B$4=Lists!B$8,MostCitedLookup!R336&lt;&gt;0),MostCitedLookup!J336,IF(AND(Summary!B$4=Lists!B$9,MostCitedLookup!S336&lt;&gt;0),MostCitedLookup!J336,IF(AND(Summary!B$4=Lists!B$10,MostCitedLookup!T336&lt;&gt;0),MostCitedLookup!J336, IF(Summary!B$4="All Publications", MostCitedLookup!J336, NA()))))))))))</f>
        <v>#N/A</v>
      </c>
    </row>
    <row r="337" spans="1:21" x14ac:dyDescent="0.35">
      <c r="A337" t="s">
        <v>1154</v>
      </c>
      <c r="B337" t="s">
        <v>1155</v>
      </c>
      <c r="C337">
        <v>2009</v>
      </c>
      <c r="D337" t="s">
        <v>1156</v>
      </c>
      <c r="E337">
        <v>60</v>
      </c>
      <c r="F337" t="s">
        <v>1157</v>
      </c>
      <c r="G337">
        <v>2009</v>
      </c>
      <c r="H337">
        <v>3.1289563999999999E-2</v>
      </c>
      <c r="I337">
        <v>1</v>
      </c>
      <c r="J337">
        <v>60</v>
      </c>
      <c r="K337" t="s">
        <v>67</v>
      </c>
      <c r="L337">
        <v>0</v>
      </c>
      <c r="M337">
        <v>0</v>
      </c>
      <c r="N337">
        <v>0</v>
      </c>
      <c r="O337">
        <v>0</v>
      </c>
      <c r="P337">
        <v>1</v>
      </c>
      <c r="Q337">
        <v>0</v>
      </c>
      <c r="R337">
        <v>0</v>
      </c>
      <c r="S337">
        <v>0</v>
      </c>
      <c r="T337">
        <v>0</v>
      </c>
      <c r="U337" t="e">
        <f>IF(AND(Summary!B$4=Lists!B$2,MostCitedLookup!L337&lt;&gt;0),MostCitedLookup!J337,IF(AND(Summary!B$4=Lists!B$3,MostCitedLookup!M337&lt;&gt;0),MostCitedLookup!J337,IF(AND(Summary!B$4=Lists!B$4,MostCitedLookup!N337&lt;&gt;0),MostCitedLookup!J337,IF(AND(Summary!B$4=Lists!B$5,MostCitedLookup!O337&lt;&gt;0),MostCitedLookup!J337,IF(AND(Summary!B$4=Lists!B$6,MostCitedLookup!P337&lt;&gt;0),MostCitedLookup!J337,IF(AND(Summary!B$4=Lists!B$7,MostCitedLookup!Q337&lt;&gt;0),MostCitedLookup!J337,IF(AND(Summary!B$4=Lists!B$8,MostCitedLookup!R337&lt;&gt;0),MostCitedLookup!J337,IF(AND(Summary!B$4=Lists!B$9,MostCitedLookup!S337&lt;&gt;0),MostCitedLookup!J337,IF(AND(Summary!B$4=Lists!B$10,MostCitedLookup!T337&lt;&gt;0),MostCitedLookup!J337, IF(Summary!B$4="All Publications", MostCitedLookup!J337, NA()))))))))))</f>
        <v>#N/A</v>
      </c>
    </row>
    <row r="338" spans="1:21" x14ac:dyDescent="0.35">
      <c r="A338" t="s">
        <v>1158</v>
      </c>
      <c r="B338" t="s">
        <v>1159</v>
      </c>
      <c r="C338">
        <v>2015</v>
      </c>
      <c r="D338" t="s">
        <v>1160</v>
      </c>
      <c r="E338">
        <v>60</v>
      </c>
      <c r="F338" t="s">
        <v>1161</v>
      </c>
      <c r="G338">
        <v>2015</v>
      </c>
      <c r="H338">
        <v>2.6568893E-2</v>
      </c>
      <c r="I338">
        <v>1</v>
      </c>
      <c r="J338">
        <v>60</v>
      </c>
      <c r="K338" t="s">
        <v>58</v>
      </c>
      <c r="L338">
        <v>0</v>
      </c>
      <c r="M338">
        <v>0</v>
      </c>
      <c r="N338">
        <v>0</v>
      </c>
      <c r="O338">
        <v>0</v>
      </c>
      <c r="P338">
        <v>0</v>
      </c>
      <c r="Q338">
        <v>0</v>
      </c>
      <c r="R338">
        <v>0</v>
      </c>
      <c r="S338">
        <v>1</v>
      </c>
      <c r="T338">
        <v>0</v>
      </c>
      <c r="U338" t="e">
        <f>IF(AND(Summary!B$4=Lists!B$2,MostCitedLookup!L338&lt;&gt;0),MostCitedLookup!J338,IF(AND(Summary!B$4=Lists!B$3,MostCitedLookup!M338&lt;&gt;0),MostCitedLookup!J338,IF(AND(Summary!B$4=Lists!B$4,MostCitedLookup!N338&lt;&gt;0),MostCitedLookup!J338,IF(AND(Summary!B$4=Lists!B$5,MostCitedLookup!O338&lt;&gt;0),MostCitedLookup!J338,IF(AND(Summary!B$4=Lists!B$6,MostCitedLookup!P338&lt;&gt;0),MostCitedLookup!J338,IF(AND(Summary!B$4=Lists!B$7,MostCitedLookup!Q338&lt;&gt;0),MostCitedLookup!J338,IF(AND(Summary!B$4=Lists!B$8,MostCitedLookup!R338&lt;&gt;0),MostCitedLookup!J338,IF(AND(Summary!B$4=Lists!B$9,MostCitedLookup!S338&lt;&gt;0),MostCitedLookup!J338,IF(AND(Summary!B$4=Lists!B$10,MostCitedLookup!T338&lt;&gt;0),MostCitedLookup!J338, IF(Summary!B$4="All Publications", MostCitedLookup!J338, NA()))))))))))</f>
        <v>#N/A</v>
      </c>
    </row>
    <row r="339" spans="1:21" x14ac:dyDescent="0.35">
      <c r="A339" t="s">
        <v>1162</v>
      </c>
      <c r="B339" t="s">
        <v>1163</v>
      </c>
      <c r="C339">
        <v>2004</v>
      </c>
      <c r="D339" t="s">
        <v>1164</v>
      </c>
      <c r="E339">
        <v>60</v>
      </c>
      <c r="F339" t="s">
        <v>1165</v>
      </c>
      <c r="G339">
        <v>2004</v>
      </c>
      <c r="H339">
        <v>7.246377E-3</v>
      </c>
      <c r="I339">
        <v>1</v>
      </c>
      <c r="J339">
        <v>60</v>
      </c>
      <c r="K339" t="s">
        <v>53</v>
      </c>
      <c r="L339">
        <v>0</v>
      </c>
      <c r="M339">
        <v>0</v>
      </c>
      <c r="N339">
        <v>0</v>
      </c>
      <c r="O339">
        <v>0</v>
      </c>
      <c r="P339">
        <v>1</v>
      </c>
      <c r="Q339">
        <v>0</v>
      </c>
      <c r="R339">
        <v>0</v>
      </c>
      <c r="S339">
        <v>1</v>
      </c>
      <c r="T339">
        <v>0</v>
      </c>
      <c r="U339" t="e">
        <f>IF(AND(Summary!B$4=Lists!B$2,MostCitedLookup!L339&lt;&gt;0),MostCitedLookup!J339,IF(AND(Summary!B$4=Lists!B$3,MostCitedLookup!M339&lt;&gt;0),MostCitedLookup!J339,IF(AND(Summary!B$4=Lists!B$4,MostCitedLookup!N339&lt;&gt;0),MostCitedLookup!J339,IF(AND(Summary!B$4=Lists!B$5,MostCitedLookup!O339&lt;&gt;0),MostCitedLookup!J339,IF(AND(Summary!B$4=Lists!B$6,MostCitedLookup!P339&lt;&gt;0),MostCitedLookup!J339,IF(AND(Summary!B$4=Lists!B$7,MostCitedLookup!Q339&lt;&gt;0),MostCitedLookup!J339,IF(AND(Summary!B$4=Lists!B$8,MostCitedLookup!R339&lt;&gt;0),MostCitedLookup!J339,IF(AND(Summary!B$4=Lists!B$9,MostCitedLookup!S339&lt;&gt;0),MostCitedLookup!J339,IF(AND(Summary!B$4=Lists!B$10,MostCitedLookup!T339&lt;&gt;0),MostCitedLookup!J339, IF(Summary!B$4="All Publications", MostCitedLookup!J339, NA()))))))))))</f>
        <v>#N/A</v>
      </c>
    </row>
    <row r="340" spans="1:21" x14ac:dyDescent="0.35">
      <c r="A340" t="s">
        <v>1166</v>
      </c>
      <c r="B340" t="s">
        <v>1167</v>
      </c>
      <c r="C340">
        <v>2008</v>
      </c>
      <c r="D340" t="s">
        <v>1166</v>
      </c>
      <c r="E340">
        <v>60</v>
      </c>
      <c r="F340" t="s">
        <v>1168</v>
      </c>
      <c r="G340">
        <v>2008</v>
      </c>
      <c r="H340">
        <v>0</v>
      </c>
      <c r="I340">
        <v>1</v>
      </c>
      <c r="J340">
        <v>60</v>
      </c>
      <c r="K340" t="s">
        <v>58</v>
      </c>
      <c r="L340">
        <v>0</v>
      </c>
      <c r="M340">
        <v>0</v>
      </c>
      <c r="N340">
        <v>0</v>
      </c>
      <c r="O340">
        <v>0</v>
      </c>
      <c r="P340">
        <v>0</v>
      </c>
      <c r="Q340">
        <v>0</v>
      </c>
      <c r="R340">
        <v>0</v>
      </c>
      <c r="S340">
        <v>1</v>
      </c>
      <c r="T340">
        <v>0</v>
      </c>
      <c r="U340" t="e">
        <f>IF(AND(Summary!B$4=Lists!B$2,MostCitedLookup!L340&lt;&gt;0),MostCitedLookup!J340,IF(AND(Summary!B$4=Lists!B$3,MostCitedLookup!M340&lt;&gt;0),MostCitedLookup!J340,IF(AND(Summary!B$4=Lists!B$4,MostCitedLookup!N340&lt;&gt;0),MostCitedLookup!J340,IF(AND(Summary!B$4=Lists!B$5,MostCitedLookup!O340&lt;&gt;0),MostCitedLookup!J340,IF(AND(Summary!B$4=Lists!B$6,MostCitedLookup!P340&lt;&gt;0),MostCitedLookup!J340,IF(AND(Summary!B$4=Lists!B$7,MostCitedLookup!Q340&lt;&gt;0),MostCitedLookup!J340,IF(AND(Summary!B$4=Lists!B$8,MostCitedLookup!R340&lt;&gt;0),MostCitedLookup!J340,IF(AND(Summary!B$4=Lists!B$9,MostCitedLookup!S340&lt;&gt;0),MostCitedLookup!J340,IF(AND(Summary!B$4=Lists!B$10,MostCitedLookup!T340&lt;&gt;0),MostCitedLookup!J340, IF(Summary!B$4="All Publications", MostCitedLookup!J340, NA()))))))))))</f>
        <v>#N/A</v>
      </c>
    </row>
    <row r="341" spans="1:21" x14ac:dyDescent="0.35">
      <c r="A341" t="s">
        <v>1169</v>
      </c>
      <c r="B341" t="s">
        <v>1170</v>
      </c>
      <c r="C341">
        <v>1995</v>
      </c>
      <c r="D341" t="s">
        <v>1169</v>
      </c>
      <c r="E341">
        <v>60</v>
      </c>
      <c r="F341" t="s">
        <v>1171</v>
      </c>
      <c r="G341">
        <v>1995</v>
      </c>
      <c r="H341">
        <v>0</v>
      </c>
      <c r="I341">
        <v>1</v>
      </c>
      <c r="J341">
        <v>60</v>
      </c>
      <c r="K341" t="s">
        <v>115</v>
      </c>
      <c r="L341">
        <v>0</v>
      </c>
      <c r="M341">
        <v>0</v>
      </c>
      <c r="N341">
        <v>0</v>
      </c>
      <c r="O341">
        <v>1</v>
      </c>
      <c r="P341">
        <v>0</v>
      </c>
      <c r="Q341">
        <v>0</v>
      </c>
      <c r="R341">
        <v>0</v>
      </c>
      <c r="S341">
        <v>1</v>
      </c>
      <c r="T341">
        <v>0</v>
      </c>
      <c r="U341" t="e">
        <f>IF(AND(Summary!B$4=Lists!B$2,MostCitedLookup!L341&lt;&gt;0),MostCitedLookup!J341,IF(AND(Summary!B$4=Lists!B$3,MostCitedLookup!M341&lt;&gt;0),MostCitedLookup!J341,IF(AND(Summary!B$4=Lists!B$4,MostCitedLookup!N341&lt;&gt;0),MostCitedLookup!J341,IF(AND(Summary!B$4=Lists!B$5,MostCitedLookup!O341&lt;&gt;0),MostCitedLookup!J341,IF(AND(Summary!B$4=Lists!B$6,MostCitedLookup!P341&lt;&gt;0),MostCitedLookup!J341,IF(AND(Summary!B$4=Lists!B$7,MostCitedLookup!Q341&lt;&gt;0),MostCitedLookup!J341,IF(AND(Summary!B$4=Lists!B$8,MostCitedLookup!R341&lt;&gt;0),MostCitedLookup!J341,IF(AND(Summary!B$4=Lists!B$9,MostCitedLookup!S341&lt;&gt;0),MostCitedLookup!J341,IF(AND(Summary!B$4=Lists!B$10,MostCitedLookup!T341&lt;&gt;0),MostCitedLookup!J341, IF(Summary!B$4="All Publications", MostCitedLookup!J341, NA()))))))))))</f>
        <v>#N/A</v>
      </c>
    </row>
    <row r="342" spans="1:21" x14ac:dyDescent="0.35">
      <c r="A342" t="s">
        <v>1172</v>
      </c>
      <c r="B342" t="s">
        <v>1173</v>
      </c>
      <c r="C342">
        <v>2014</v>
      </c>
      <c r="D342" t="s">
        <v>1174</v>
      </c>
      <c r="E342">
        <v>59</v>
      </c>
      <c r="F342" t="s">
        <v>1175</v>
      </c>
      <c r="G342">
        <v>2014</v>
      </c>
      <c r="H342">
        <v>7.3170732000000002E-2</v>
      </c>
      <c r="I342">
        <v>1</v>
      </c>
      <c r="J342">
        <v>59</v>
      </c>
      <c r="K342" t="s">
        <v>58</v>
      </c>
      <c r="L342">
        <v>0</v>
      </c>
      <c r="M342">
        <v>0</v>
      </c>
      <c r="N342">
        <v>0</v>
      </c>
      <c r="O342">
        <v>0</v>
      </c>
      <c r="P342">
        <v>0</v>
      </c>
      <c r="Q342">
        <v>0</v>
      </c>
      <c r="R342">
        <v>0</v>
      </c>
      <c r="S342">
        <v>1</v>
      </c>
      <c r="T342">
        <v>0</v>
      </c>
      <c r="U342" t="e">
        <f>IF(AND(Summary!B$4=Lists!B$2,MostCitedLookup!L342&lt;&gt;0),MostCitedLookup!J342,IF(AND(Summary!B$4=Lists!B$3,MostCitedLookup!M342&lt;&gt;0),MostCitedLookup!J342,IF(AND(Summary!B$4=Lists!B$4,MostCitedLookup!N342&lt;&gt;0),MostCitedLookup!J342,IF(AND(Summary!B$4=Lists!B$5,MostCitedLookup!O342&lt;&gt;0),MostCitedLookup!J342,IF(AND(Summary!B$4=Lists!B$6,MostCitedLookup!P342&lt;&gt;0),MostCitedLookup!J342,IF(AND(Summary!B$4=Lists!B$7,MostCitedLookup!Q342&lt;&gt;0),MostCitedLookup!J342,IF(AND(Summary!B$4=Lists!B$8,MostCitedLookup!R342&lt;&gt;0),MostCitedLookup!J342,IF(AND(Summary!B$4=Lists!B$9,MostCitedLookup!S342&lt;&gt;0),MostCitedLookup!J342,IF(AND(Summary!B$4=Lists!B$10,MostCitedLookup!T342&lt;&gt;0),MostCitedLookup!J342, IF(Summary!B$4="All Publications", MostCitedLookup!J342, NA()))))))))))</f>
        <v>#N/A</v>
      </c>
    </row>
    <row r="343" spans="1:21" x14ac:dyDescent="0.35">
      <c r="A343" t="s">
        <v>1176</v>
      </c>
      <c r="B343" t="s">
        <v>1177</v>
      </c>
      <c r="C343">
        <v>1999</v>
      </c>
      <c r="D343" t="s">
        <v>1178</v>
      </c>
      <c r="E343">
        <v>59</v>
      </c>
      <c r="F343" t="s">
        <v>1179</v>
      </c>
      <c r="G343">
        <v>1999</v>
      </c>
      <c r="H343">
        <v>5.7074244000000003E-2</v>
      </c>
      <c r="I343">
        <v>1</v>
      </c>
      <c r="J343">
        <v>59</v>
      </c>
      <c r="K343" t="s">
        <v>26</v>
      </c>
      <c r="L343">
        <v>0</v>
      </c>
      <c r="M343">
        <v>0</v>
      </c>
      <c r="N343">
        <v>0</v>
      </c>
      <c r="O343">
        <v>1</v>
      </c>
      <c r="P343">
        <v>0</v>
      </c>
      <c r="Q343">
        <v>0</v>
      </c>
      <c r="R343">
        <v>0</v>
      </c>
      <c r="S343">
        <v>0</v>
      </c>
      <c r="T343">
        <v>0</v>
      </c>
      <c r="U343" t="e">
        <f>IF(AND(Summary!B$4=Lists!B$2,MostCitedLookup!L343&lt;&gt;0),MostCitedLookup!J343,IF(AND(Summary!B$4=Lists!B$3,MostCitedLookup!M343&lt;&gt;0),MostCitedLookup!J343,IF(AND(Summary!B$4=Lists!B$4,MostCitedLookup!N343&lt;&gt;0),MostCitedLookup!J343,IF(AND(Summary!B$4=Lists!B$5,MostCitedLookup!O343&lt;&gt;0),MostCitedLookup!J343,IF(AND(Summary!B$4=Lists!B$6,MostCitedLookup!P343&lt;&gt;0),MostCitedLookup!J343,IF(AND(Summary!B$4=Lists!B$7,MostCitedLookup!Q343&lt;&gt;0),MostCitedLookup!J343,IF(AND(Summary!B$4=Lists!B$8,MostCitedLookup!R343&lt;&gt;0),MostCitedLookup!J343,IF(AND(Summary!B$4=Lists!B$9,MostCitedLookup!S343&lt;&gt;0),MostCitedLookup!J343,IF(AND(Summary!B$4=Lists!B$10,MostCitedLookup!T343&lt;&gt;0),MostCitedLookup!J343, IF(Summary!B$4="All Publications", MostCitedLookup!J343, NA()))))))))))</f>
        <v>#N/A</v>
      </c>
    </row>
    <row r="344" spans="1:21" x14ac:dyDescent="0.35">
      <c r="A344" t="s">
        <v>1180</v>
      </c>
      <c r="B344" t="s">
        <v>1181</v>
      </c>
      <c r="C344">
        <v>2012</v>
      </c>
      <c r="D344" t="s">
        <v>1182</v>
      </c>
      <c r="E344">
        <v>59</v>
      </c>
      <c r="F344" t="s">
        <v>1183</v>
      </c>
      <c r="G344">
        <v>2012</v>
      </c>
      <c r="H344">
        <v>6.8027210000000003E-3</v>
      </c>
      <c r="I344">
        <v>1</v>
      </c>
      <c r="J344">
        <v>59</v>
      </c>
      <c r="K344" t="s">
        <v>67</v>
      </c>
      <c r="L344">
        <v>0</v>
      </c>
      <c r="M344">
        <v>0</v>
      </c>
      <c r="N344">
        <v>0</v>
      </c>
      <c r="O344">
        <v>0</v>
      </c>
      <c r="P344">
        <v>1</v>
      </c>
      <c r="Q344">
        <v>0</v>
      </c>
      <c r="R344">
        <v>0</v>
      </c>
      <c r="S344">
        <v>0</v>
      </c>
      <c r="T344">
        <v>0</v>
      </c>
      <c r="U344" t="e">
        <f>IF(AND(Summary!B$4=Lists!B$2,MostCitedLookup!L344&lt;&gt;0),MostCitedLookup!J344,IF(AND(Summary!B$4=Lists!B$3,MostCitedLookup!M344&lt;&gt;0),MostCitedLookup!J344,IF(AND(Summary!B$4=Lists!B$4,MostCitedLookup!N344&lt;&gt;0),MostCitedLookup!J344,IF(AND(Summary!B$4=Lists!B$5,MostCitedLookup!O344&lt;&gt;0),MostCitedLookup!J344,IF(AND(Summary!B$4=Lists!B$6,MostCitedLookup!P344&lt;&gt;0),MostCitedLookup!J344,IF(AND(Summary!B$4=Lists!B$7,MostCitedLookup!Q344&lt;&gt;0),MostCitedLookup!J344,IF(AND(Summary!B$4=Lists!B$8,MostCitedLookup!R344&lt;&gt;0),MostCitedLookup!J344,IF(AND(Summary!B$4=Lists!B$9,MostCitedLookup!S344&lt;&gt;0),MostCitedLookup!J344,IF(AND(Summary!B$4=Lists!B$10,MostCitedLookup!T344&lt;&gt;0),MostCitedLookup!J344, IF(Summary!B$4="All Publications", MostCitedLookup!J344, NA()))))))))))</f>
        <v>#N/A</v>
      </c>
    </row>
    <row r="345" spans="1:21" x14ac:dyDescent="0.35">
      <c r="A345" t="s">
        <v>1184</v>
      </c>
      <c r="B345" t="s">
        <v>1185</v>
      </c>
      <c r="C345">
        <v>2010</v>
      </c>
      <c r="D345" t="s">
        <v>1186</v>
      </c>
      <c r="E345">
        <v>58</v>
      </c>
      <c r="F345" t="s">
        <v>1187</v>
      </c>
      <c r="G345">
        <v>2010</v>
      </c>
      <c r="H345">
        <v>0.179994772</v>
      </c>
      <c r="I345">
        <v>1</v>
      </c>
      <c r="J345">
        <v>58</v>
      </c>
      <c r="K345" t="s">
        <v>519</v>
      </c>
      <c r="L345">
        <v>0</v>
      </c>
      <c r="M345">
        <v>0</v>
      </c>
      <c r="N345">
        <v>1</v>
      </c>
      <c r="O345">
        <v>0</v>
      </c>
      <c r="P345">
        <v>0</v>
      </c>
      <c r="Q345">
        <v>0</v>
      </c>
      <c r="R345">
        <v>0</v>
      </c>
      <c r="S345">
        <v>0</v>
      </c>
      <c r="T345">
        <v>0</v>
      </c>
      <c r="U345">
        <f>IF(AND(Summary!B$4=Lists!B$2,MostCitedLookup!L345&lt;&gt;0),MostCitedLookup!J345,IF(AND(Summary!B$4=Lists!B$3,MostCitedLookup!M345&lt;&gt;0),MostCitedLookup!J345,IF(AND(Summary!B$4=Lists!B$4,MostCitedLookup!N345&lt;&gt;0),MostCitedLookup!J345,IF(AND(Summary!B$4=Lists!B$5,MostCitedLookup!O345&lt;&gt;0),MostCitedLookup!J345,IF(AND(Summary!B$4=Lists!B$6,MostCitedLookup!P345&lt;&gt;0),MostCitedLookup!J345,IF(AND(Summary!B$4=Lists!B$7,MostCitedLookup!Q345&lt;&gt;0),MostCitedLookup!J345,IF(AND(Summary!B$4=Lists!B$8,MostCitedLookup!R345&lt;&gt;0),MostCitedLookup!J345,IF(AND(Summary!B$4=Lists!B$9,MostCitedLookup!S345&lt;&gt;0),MostCitedLookup!J345,IF(AND(Summary!B$4=Lists!B$10,MostCitedLookup!T345&lt;&gt;0),MostCitedLookup!J345, IF(Summary!B$4="All Publications", MostCitedLookup!J345, NA()))))))))))</f>
        <v>58</v>
      </c>
    </row>
    <row r="346" spans="1:21" x14ac:dyDescent="0.35">
      <c r="A346" t="s">
        <v>1188</v>
      </c>
      <c r="B346" t="s">
        <v>1189</v>
      </c>
      <c r="C346">
        <v>2013</v>
      </c>
      <c r="D346" t="s">
        <v>1190</v>
      </c>
      <c r="E346">
        <v>58</v>
      </c>
      <c r="F346" t="s">
        <v>1191</v>
      </c>
      <c r="G346">
        <v>2013</v>
      </c>
      <c r="H346">
        <v>0.114761396</v>
      </c>
      <c r="I346">
        <v>1</v>
      </c>
      <c r="J346">
        <v>58</v>
      </c>
      <c r="K346" t="s">
        <v>58</v>
      </c>
      <c r="L346">
        <v>0</v>
      </c>
      <c r="M346">
        <v>0</v>
      </c>
      <c r="N346">
        <v>0</v>
      </c>
      <c r="O346">
        <v>0</v>
      </c>
      <c r="P346">
        <v>0</v>
      </c>
      <c r="Q346">
        <v>0</v>
      </c>
      <c r="R346">
        <v>0</v>
      </c>
      <c r="S346">
        <v>1</v>
      </c>
      <c r="T346">
        <v>0</v>
      </c>
      <c r="U346" t="e">
        <f>IF(AND(Summary!B$4=Lists!B$2,MostCitedLookup!L346&lt;&gt;0),MostCitedLookup!J346,IF(AND(Summary!B$4=Lists!B$3,MostCitedLookup!M346&lt;&gt;0),MostCitedLookup!J346,IF(AND(Summary!B$4=Lists!B$4,MostCitedLookup!N346&lt;&gt;0),MostCitedLookup!J346,IF(AND(Summary!B$4=Lists!B$5,MostCitedLookup!O346&lt;&gt;0),MostCitedLookup!J346,IF(AND(Summary!B$4=Lists!B$6,MostCitedLookup!P346&lt;&gt;0),MostCitedLookup!J346,IF(AND(Summary!B$4=Lists!B$7,MostCitedLookup!Q346&lt;&gt;0),MostCitedLookup!J346,IF(AND(Summary!B$4=Lists!B$8,MostCitedLookup!R346&lt;&gt;0),MostCitedLookup!J346,IF(AND(Summary!B$4=Lists!B$9,MostCitedLookup!S346&lt;&gt;0),MostCitedLookup!J346,IF(AND(Summary!B$4=Lists!B$10,MostCitedLookup!T346&lt;&gt;0),MostCitedLookup!J346, IF(Summary!B$4="All Publications", MostCitedLookup!J346, NA()))))))))))</f>
        <v>#N/A</v>
      </c>
    </row>
    <row r="347" spans="1:21" x14ac:dyDescent="0.35">
      <c r="A347" t="s">
        <v>1192</v>
      </c>
      <c r="B347" t="s">
        <v>1193</v>
      </c>
      <c r="C347">
        <v>2018</v>
      </c>
      <c r="D347" t="s">
        <v>1194</v>
      </c>
      <c r="E347">
        <v>58</v>
      </c>
      <c r="F347" t="s">
        <v>1195</v>
      </c>
      <c r="G347">
        <v>2018</v>
      </c>
      <c r="H347">
        <v>8.9470032000000005E-2</v>
      </c>
      <c r="I347">
        <v>1</v>
      </c>
      <c r="J347">
        <v>58</v>
      </c>
      <c r="K347" t="s">
        <v>67</v>
      </c>
      <c r="L347">
        <v>0</v>
      </c>
      <c r="M347">
        <v>0</v>
      </c>
      <c r="N347">
        <v>0</v>
      </c>
      <c r="O347">
        <v>0</v>
      </c>
      <c r="P347">
        <v>1</v>
      </c>
      <c r="Q347">
        <v>0</v>
      </c>
      <c r="R347">
        <v>0</v>
      </c>
      <c r="S347">
        <v>0</v>
      </c>
      <c r="T347">
        <v>0</v>
      </c>
      <c r="U347" t="e">
        <f>IF(AND(Summary!B$4=Lists!B$2,MostCitedLookup!L347&lt;&gt;0),MostCitedLookup!J347,IF(AND(Summary!B$4=Lists!B$3,MostCitedLookup!M347&lt;&gt;0),MostCitedLookup!J347,IF(AND(Summary!B$4=Lists!B$4,MostCitedLookup!N347&lt;&gt;0),MostCitedLookup!J347,IF(AND(Summary!B$4=Lists!B$5,MostCitedLookup!O347&lt;&gt;0),MostCitedLookup!J347,IF(AND(Summary!B$4=Lists!B$6,MostCitedLookup!P347&lt;&gt;0),MostCitedLookup!J347,IF(AND(Summary!B$4=Lists!B$7,MostCitedLookup!Q347&lt;&gt;0),MostCitedLookup!J347,IF(AND(Summary!B$4=Lists!B$8,MostCitedLookup!R347&lt;&gt;0),MostCitedLookup!J347,IF(AND(Summary!B$4=Lists!B$9,MostCitedLookup!S347&lt;&gt;0),MostCitedLookup!J347,IF(AND(Summary!B$4=Lists!B$10,MostCitedLookup!T347&lt;&gt;0),MostCitedLookup!J347, IF(Summary!B$4="All Publications", MostCitedLookup!J347, NA()))))))))))</f>
        <v>#N/A</v>
      </c>
    </row>
    <row r="348" spans="1:21" x14ac:dyDescent="0.35">
      <c r="A348" t="s">
        <v>1196</v>
      </c>
      <c r="B348" t="s">
        <v>705</v>
      </c>
      <c r="C348">
        <v>2005</v>
      </c>
      <c r="D348" t="s">
        <v>1196</v>
      </c>
      <c r="E348">
        <v>58</v>
      </c>
      <c r="F348" t="s">
        <v>1197</v>
      </c>
      <c r="G348">
        <v>2005</v>
      </c>
      <c r="H348">
        <v>0</v>
      </c>
      <c r="I348">
        <v>1</v>
      </c>
      <c r="J348">
        <v>58</v>
      </c>
      <c r="K348" t="s">
        <v>58</v>
      </c>
      <c r="L348">
        <v>0</v>
      </c>
      <c r="M348">
        <v>0</v>
      </c>
      <c r="N348">
        <v>0</v>
      </c>
      <c r="O348">
        <v>0</v>
      </c>
      <c r="P348">
        <v>0</v>
      </c>
      <c r="Q348">
        <v>0</v>
      </c>
      <c r="R348">
        <v>0</v>
      </c>
      <c r="S348">
        <v>1</v>
      </c>
      <c r="T348">
        <v>0</v>
      </c>
      <c r="U348" t="e">
        <f>IF(AND(Summary!B$4=Lists!B$2,MostCitedLookup!L348&lt;&gt;0),MostCitedLookup!J348,IF(AND(Summary!B$4=Lists!B$3,MostCitedLookup!M348&lt;&gt;0),MostCitedLookup!J348,IF(AND(Summary!B$4=Lists!B$4,MostCitedLookup!N348&lt;&gt;0),MostCitedLookup!J348,IF(AND(Summary!B$4=Lists!B$5,MostCitedLookup!O348&lt;&gt;0),MostCitedLookup!J348,IF(AND(Summary!B$4=Lists!B$6,MostCitedLookup!P348&lt;&gt;0),MostCitedLookup!J348,IF(AND(Summary!B$4=Lists!B$7,MostCitedLookup!Q348&lt;&gt;0),MostCitedLookup!J348,IF(AND(Summary!B$4=Lists!B$8,MostCitedLookup!R348&lt;&gt;0),MostCitedLookup!J348,IF(AND(Summary!B$4=Lists!B$9,MostCitedLookup!S348&lt;&gt;0),MostCitedLookup!J348,IF(AND(Summary!B$4=Lists!B$10,MostCitedLookup!T348&lt;&gt;0),MostCitedLookup!J348, IF(Summary!B$4="All Publications", MostCitedLookup!J348, NA()))))))))))</f>
        <v>#N/A</v>
      </c>
    </row>
    <row r="349" spans="1:21" x14ac:dyDescent="0.35">
      <c r="A349" t="s">
        <v>1198</v>
      </c>
      <c r="B349" t="s">
        <v>1199</v>
      </c>
      <c r="C349">
        <v>1996</v>
      </c>
      <c r="D349" t="s">
        <v>1200</v>
      </c>
      <c r="E349">
        <v>57</v>
      </c>
      <c r="F349" t="s">
        <v>1201</v>
      </c>
      <c r="G349">
        <v>1996</v>
      </c>
      <c r="H349">
        <v>0.17327865200000001</v>
      </c>
      <c r="I349">
        <v>1</v>
      </c>
      <c r="J349">
        <v>57</v>
      </c>
      <c r="K349" t="s">
        <v>94</v>
      </c>
      <c r="L349">
        <v>0</v>
      </c>
      <c r="M349">
        <v>0</v>
      </c>
      <c r="N349">
        <v>0</v>
      </c>
      <c r="O349">
        <v>0</v>
      </c>
      <c r="P349">
        <v>1</v>
      </c>
      <c r="Q349">
        <v>0</v>
      </c>
      <c r="R349">
        <v>0</v>
      </c>
      <c r="S349">
        <v>0</v>
      </c>
      <c r="T349">
        <v>0</v>
      </c>
      <c r="U349" t="e">
        <f>IF(AND(Summary!B$4=Lists!B$2,MostCitedLookup!L349&lt;&gt;0),MostCitedLookup!J349,IF(AND(Summary!B$4=Lists!B$3,MostCitedLookup!M349&lt;&gt;0),MostCitedLookup!J349,IF(AND(Summary!B$4=Lists!B$4,MostCitedLookup!N349&lt;&gt;0),MostCitedLookup!J349,IF(AND(Summary!B$4=Lists!B$5,MostCitedLookup!O349&lt;&gt;0),MostCitedLookup!J349,IF(AND(Summary!B$4=Lists!B$6,MostCitedLookup!P349&lt;&gt;0),MostCitedLookup!J349,IF(AND(Summary!B$4=Lists!B$7,MostCitedLookup!Q349&lt;&gt;0),MostCitedLookup!J349,IF(AND(Summary!B$4=Lists!B$8,MostCitedLookup!R349&lt;&gt;0),MostCitedLookup!J349,IF(AND(Summary!B$4=Lists!B$9,MostCitedLookup!S349&lt;&gt;0),MostCitedLookup!J349,IF(AND(Summary!B$4=Lists!B$10,MostCitedLookup!T349&lt;&gt;0),MostCitedLookup!J349, IF(Summary!B$4="All Publications", MostCitedLookup!J349, NA()))))))))))</f>
        <v>#N/A</v>
      </c>
    </row>
    <row r="350" spans="1:21" x14ac:dyDescent="0.35">
      <c r="A350" t="s">
        <v>1202</v>
      </c>
      <c r="B350" t="s">
        <v>1203</v>
      </c>
      <c r="C350">
        <v>2005</v>
      </c>
      <c r="D350" t="s">
        <v>1204</v>
      </c>
      <c r="E350">
        <v>57</v>
      </c>
      <c r="F350" t="s">
        <v>1205</v>
      </c>
      <c r="G350">
        <v>2005</v>
      </c>
      <c r="H350">
        <v>2.1424835E-2</v>
      </c>
      <c r="I350">
        <v>1</v>
      </c>
      <c r="J350">
        <v>57</v>
      </c>
      <c r="K350" t="s">
        <v>58</v>
      </c>
      <c r="L350">
        <v>0</v>
      </c>
      <c r="M350">
        <v>0</v>
      </c>
      <c r="N350">
        <v>0</v>
      </c>
      <c r="O350">
        <v>0</v>
      </c>
      <c r="P350">
        <v>0</v>
      </c>
      <c r="Q350">
        <v>0</v>
      </c>
      <c r="R350">
        <v>0</v>
      </c>
      <c r="S350">
        <v>1</v>
      </c>
      <c r="T350">
        <v>0</v>
      </c>
      <c r="U350" t="e">
        <f>IF(AND(Summary!B$4=Lists!B$2,MostCitedLookup!L350&lt;&gt;0),MostCitedLookup!J350,IF(AND(Summary!B$4=Lists!B$3,MostCitedLookup!M350&lt;&gt;0),MostCitedLookup!J350,IF(AND(Summary!B$4=Lists!B$4,MostCitedLookup!N350&lt;&gt;0),MostCitedLookup!J350,IF(AND(Summary!B$4=Lists!B$5,MostCitedLookup!O350&lt;&gt;0),MostCitedLookup!J350,IF(AND(Summary!B$4=Lists!B$6,MostCitedLookup!P350&lt;&gt;0),MostCitedLookup!J350,IF(AND(Summary!B$4=Lists!B$7,MostCitedLookup!Q350&lt;&gt;0),MostCitedLookup!J350,IF(AND(Summary!B$4=Lists!B$8,MostCitedLookup!R350&lt;&gt;0),MostCitedLookup!J350,IF(AND(Summary!B$4=Lists!B$9,MostCitedLookup!S350&lt;&gt;0),MostCitedLookup!J350,IF(AND(Summary!B$4=Lists!B$10,MostCitedLookup!T350&lt;&gt;0),MostCitedLookup!J350, IF(Summary!B$4="All Publications", MostCitedLookup!J350, NA()))))))))))</f>
        <v>#N/A</v>
      </c>
    </row>
    <row r="351" spans="1:21" x14ac:dyDescent="0.35">
      <c r="A351" t="s">
        <v>1206</v>
      </c>
      <c r="B351" t="s">
        <v>1207</v>
      </c>
      <c r="C351">
        <v>1999</v>
      </c>
      <c r="D351" t="s">
        <v>1206</v>
      </c>
      <c r="E351">
        <v>57</v>
      </c>
      <c r="F351" t="s">
        <v>1208</v>
      </c>
      <c r="G351">
        <v>1999</v>
      </c>
      <c r="H351">
        <v>0</v>
      </c>
      <c r="I351">
        <v>1</v>
      </c>
      <c r="J351">
        <v>57</v>
      </c>
      <c r="K351" t="s">
        <v>58</v>
      </c>
      <c r="L351">
        <v>0</v>
      </c>
      <c r="M351">
        <v>0</v>
      </c>
      <c r="N351">
        <v>0</v>
      </c>
      <c r="O351">
        <v>0</v>
      </c>
      <c r="P351">
        <v>0</v>
      </c>
      <c r="Q351">
        <v>0</v>
      </c>
      <c r="R351">
        <v>0</v>
      </c>
      <c r="S351">
        <v>1</v>
      </c>
      <c r="T351">
        <v>0</v>
      </c>
      <c r="U351" t="e">
        <f>IF(AND(Summary!B$4=Lists!B$2,MostCitedLookup!L351&lt;&gt;0),MostCitedLookup!J351,IF(AND(Summary!B$4=Lists!B$3,MostCitedLookup!M351&lt;&gt;0),MostCitedLookup!J351,IF(AND(Summary!B$4=Lists!B$4,MostCitedLookup!N351&lt;&gt;0),MostCitedLookup!J351,IF(AND(Summary!B$4=Lists!B$5,MostCitedLookup!O351&lt;&gt;0),MostCitedLookup!J351,IF(AND(Summary!B$4=Lists!B$6,MostCitedLookup!P351&lt;&gt;0),MostCitedLookup!J351,IF(AND(Summary!B$4=Lists!B$7,MostCitedLookup!Q351&lt;&gt;0),MostCitedLookup!J351,IF(AND(Summary!B$4=Lists!B$8,MostCitedLookup!R351&lt;&gt;0),MostCitedLookup!J351,IF(AND(Summary!B$4=Lists!B$9,MostCitedLookup!S351&lt;&gt;0),MostCitedLookup!J351,IF(AND(Summary!B$4=Lists!B$10,MostCitedLookup!T351&lt;&gt;0),MostCitedLookup!J351, IF(Summary!B$4="All Publications", MostCitedLookup!J351, NA()))))))))))</f>
        <v>#N/A</v>
      </c>
    </row>
    <row r="352" spans="1:21" x14ac:dyDescent="0.35">
      <c r="A352" t="s">
        <v>1209</v>
      </c>
      <c r="B352" t="s">
        <v>1210</v>
      </c>
      <c r="C352">
        <v>1999</v>
      </c>
      <c r="D352" t="s">
        <v>1209</v>
      </c>
      <c r="E352">
        <v>57</v>
      </c>
      <c r="F352" t="s">
        <v>1211</v>
      </c>
      <c r="G352">
        <v>1999</v>
      </c>
      <c r="H352">
        <v>0</v>
      </c>
      <c r="I352">
        <v>1</v>
      </c>
      <c r="J352">
        <v>57</v>
      </c>
      <c r="K352" t="s">
        <v>58</v>
      </c>
      <c r="L352">
        <v>0</v>
      </c>
      <c r="M352">
        <v>0</v>
      </c>
      <c r="N352">
        <v>0</v>
      </c>
      <c r="O352">
        <v>0</v>
      </c>
      <c r="P352">
        <v>0</v>
      </c>
      <c r="Q352">
        <v>0</v>
      </c>
      <c r="R352">
        <v>0</v>
      </c>
      <c r="S352">
        <v>1</v>
      </c>
      <c r="T352">
        <v>0</v>
      </c>
      <c r="U352" t="e">
        <f>IF(AND(Summary!B$4=Lists!B$2,MostCitedLookup!L352&lt;&gt;0),MostCitedLookup!J352,IF(AND(Summary!B$4=Lists!B$3,MostCitedLookup!M352&lt;&gt;0),MostCitedLookup!J352,IF(AND(Summary!B$4=Lists!B$4,MostCitedLookup!N352&lt;&gt;0),MostCitedLookup!J352,IF(AND(Summary!B$4=Lists!B$5,MostCitedLookup!O352&lt;&gt;0),MostCitedLookup!J352,IF(AND(Summary!B$4=Lists!B$6,MostCitedLookup!P352&lt;&gt;0),MostCitedLookup!J352,IF(AND(Summary!B$4=Lists!B$7,MostCitedLookup!Q352&lt;&gt;0),MostCitedLookup!J352,IF(AND(Summary!B$4=Lists!B$8,MostCitedLookup!R352&lt;&gt;0),MostCitedLookup!J352,IF(AND(Summary!B$4=Lists!B$9,MostCitedLookup!S352&lt;&gt;0),MostCitedLookup!J352,IF(AND(Summary!B$4=Lists!B$10,MostCitedLookup!T352&lt;&gt;0),MostCitedLookup!J352, IF(Summary!B$4="All Publications", MostCitedLookup!J352, NA()))))))))))</f>
        <v>#N/A</v>
      </c>
    </row>
    <row r="353" spans="1:21" x14ac:dyDescent="0.35">
      <c r="A353" t="s">
        <v>1212</v>
      </c>
      <c r="B353" t="s">
        <v>1213</v>
      </c>
      <c r="C353">
        <v>2005</v>
      </c>
      <c r="D353" t="s">
        <v>1212</v>
      </c>
      <c r="E353">
        <v>57</v>
      </c>
      <c r="F353" t="s">
        <v>1214</v>
      </c>
      <c r="G353">
        <v>2005</v>
      </c>
      <c r="H353">
        <v>0</v>
      </c>
      <c r="I353">
        <v>1</v>
      </c>
      <c r="J353">
        <v>57</v>
      </c>
      <c r="K353" t="s">
        <v>58</v>
      </c>
      <c r="L353">
        <v>0</v>
      </c>
      <c r="M353">
        <v>0</v>
      </c>
      <c r="N353">
        <v>0</v>
      </c>
      <c r="O353">
        <v>0</v>
      </c>
      <c r="P353">
        <v>0</v>
      </c>
      <c r="Q353">
        <v>0</v>
      </c>
      <c r="R353">
        <v>0</v>
      </c>
      <c r="S353">
        <v>1</v>
      </c>
      <c r="T353">
        <v>0</v>
      </c>
      <c r="U353" t="e">
        <f>IF(AND(Summary!B$4=Lists!B$2,MostCitedLookup!L353&lt;&gt;0),MostCitedLookup!J353,IF(AND(Summary!B$4=Lists!B$3,MostCitedLookup!M353&lt;&gt;0),MostCitedLookup!J353,IF(AND(Summary!B$4=Lists!B$4,MostCitedLookup!N353&lt;&gt;0),MostCitedLookup!J353,IF(AND(Summary!B$4=Lists!B$5,MostCitedLookup!O353&lt;&gt;0),MostCitedLookup!J353,IF(AND(Summary!B$4=Lists!B$6,MostCitedLookup!P353&lt;&gt;0),MostCitedLookup!J353,IF(AND(Summary!B$4=Lists!B$7,MostCitedLookup!Q353&lt;&gt;0),MostCitedLookup!J353,IF(AND(Summary!B$4=Lists!B$8,MostCitedLookup!R353&lt;&gt;0),MostCitedLookup!J353,IF(AND(Summary!B$4=Lists!B$9,MostCitedLookup!S353&lt;&gt;0),MostCitedLookup!J353,IF(AND(Summary!B$4=Lists!B$10,MostCitedLookup!T353&lt;&gt;0),MostCitedLookup!J353, IF(Summary!B$4="All Publications", MostCitedLookup!J353, NA()))))))))))</f>
        <v>#N/A</v>
      </c>
    </row>
    <row r="354" spans="1:21" x14ac:dyDescent="0.35">
      <c r="A354" t="s">
        <v>1215</v>
      </c>
      <c r="B354" t="s">
        <v>1216</v>
      </c>
      <c r="C354">
        <v>2005</v>
      </c>
      <c r="D354" t="s">
        <v>1215</v>
      </c>
      <c r="E354">
        <v>57</v>
      </c>
      <c r="F354" t="s">
        <v>1217</v>
      </c>
      <c r="G354">
        <v>2005</v>
      </c>
      <c r="H354">
        <v>0</v>
      </c>
      <c r="I354">
        <v>1</v>
      </c>
      <c r="J354">
        <v>57</v>
      </c>
      <c r="K354" t="s">
        <v>58</v>
      </c>
      <c r="L354">
        <v>0</v>
      </c>
      <c r="M354">
        <v>0</v>
      </c>
      <c r="N354">
        <v>0</v>
      </c>
      <c r="O354">
        <v>0</v>
      </c>
      <c r="P354">
        <v>0</v>
      </c>
      <c r="Q354">
        <v>0</v>
      </c>
      <c r="R354">
        <v>0</v>
      </c>
      <c r="S354">
        <v>1</v>
      </c>
      <c r="T354">
        <v>0</v>
      </c>
      <c r="U354" t="e">
        <f>IF(AND(Summary!B$4=Lists!B$2,MostCitedLookup!L354&lt;&gt;0),MostCitedLookup!J354,IF(AND(Summary!B$4=Lists!B$3,MostCitedLookup!M354&lt;&gt;0),MostCitedLookup!J354,IF(AND(Summary!B$4=Lists!B$4,MostCitedLookup!N354&lt;&gt;0),MostCitedLookup!J354,IF(AND(Summary!B$4=Lists!B$5,MostCitedLookup!O354&lt;&gt;0),MostCitedLookup!J354,IF(AND(Summary!B$4=Lists!B$6,MostCitedLookup!P354&lt;&gt;0),MostCitedLookup!J354,IF(AND(Summary!B$4=Lists!B$7,MostCitedLookup!Q354&lt;&gt;0),MostCitedLookup!J354,IF(AND(Summary!B$4=Lists!B$8,MostCitedLookup!R354&lt;&gt;0),MostCitedLookup!J354,IF(AND(Summary!B$4=Lists!B$9,MostCitedLookup!S354&lt;&gt;0),MostCitedLookup!J354,IF(AND(Summary!B$4=Lists!B$10,MostCitedLookup!T354&lt;&gt;0),MostCitedLookup!J354, IF(Summary!B$4="All Publications", MostCitedLookup!J354, NA()))))))))))</f>
        <v>#N/A</v>
      </c>
    </row>
    <row r="355" spans="1:21" x14ac:dyDescent="0.35">
      <c r="A355" t="s">
        <v>1218</v>
      </c>
      <c r="B355" t="s">
        <v>1219</v>
      </c>
      <c r="C355">
        <v>2007</v>
      </c>
      <c r="D355" t="s">
        <v>1220</v>
      </c>
      <c r="E355">
        <v>56</v>
      </c>
      <c r="F355" t="s">
        <v>1221</v>
      </c>
      <c r="G355">
        <v>2007</v>
      </c>
      <c r="H355">
        <v>0.11371690600000001</v>
      </c>
      <c r="I355">
        <v>1</v>
      </c>
      <c r="J355">
        <v>56</v>
      </c>
      <c r="K355" t="s">
        <v>58</v>
      </c>
      <c r="L355">
        <v>0</v>
      </c>
      <c r="M355">
        <v>0</v>
      </c>
      <c r="N355">
        <v>0</v>
      </c>
      <c r="O355">
        <v>0</v>
      </c>
      <c r="P355">
        <v>0</v>
      </c>
      <c r="Q355">
        <v>0</v>
      </c>
      <c r="R355">
        <v>0</v>
      </c>
      <c r="S355">
        <v>1</v>
      </c>
      <c r="T355">
        <v>0</v>
      </c>
      <c r="U355" t="e">
        <f>IF(AND(Summary!B$4=Lists!B$2,MostCitedLookup!L355&lt;&gt;0),MostCitedLookup!J355,IF(AND(Summary!B$4=Lists!B$3,MostCitedLookup!M355&lt;&gt;0),MostCitedLookup!J355,IF(AND(Summary!B$4=Lists!B$4,MostCitedLookup!N355&lt;&gt;0),MostCitedLookup!J355,IF(AND(Summary!B$4=Lists!B$5,MostCitedLookup!O355&lt;&gt;0),MostCitedLookup!J355,IF(AND(Summary!B$4=Lists!B$6,MostCitedLookup!P355&lt;&gt;0),MostCitedLookup!J355,IF(AND(Summary!B$4=Lists!B$7,MostCitedLookup!Q355&lt;&gt;0),MostCitedLookup!J355,IF(AND(Summary!B$4=Lists!B$8,MostCitedLookup!R355&lt;&gt;0),MostCitedLookup!J355,IF(AND(Summary!B$4=Lists!B$9,MostCitedLookup!S355&lt;&gt;0),MostCitedLookup!J355,IF(AND(Summary!B$4=Lists!B$10,MostCitedLookup!T355&lt;&gt;0),MostCitedLookup!J355, IF(Summary!B$4="All Publications", MostCitedLookup!J355, NA()))))))))))</f>
        <v>#N/A</v>
      </c>
    </row>
    <row r="356" spans="1:21" x14ac:dyDescent="0.35">
      <c r="A356" t="s">
        <v>1222</v>
      </c>
      <c r="B356" t="s">
        <v>1223</v>
      </c>
      <c r="C356">
        <v>2018</v>
      </c>
      <c r="D356" t="s">
        <v>1224</v>
      </c>
      <c r="E356">
        <v>56</v>
      </c>
      <c r="F356" t="s">
        <v>1225</v>
      </c>
      <c r="G356">
        <v>2018</v>
      </c>
      <c r="H356">
        <v>0.1009085</v>
      </c>
      <c r="I356">
        <v>1</v>
      </c>
      <c r="J356">
        <v>56</v>
      </c>
      <c r="K356" t="s">
        <v>67</v>
      </c>
      <c r="L356">
        <v>0</v>
      </c>
      <c r="M356">
        <v>0</v>
      </c>
      <c r="N356">
        <v>0</v>
      </c>
      <c r="O356">
        <v>0</v>
      </c>
      <c r="P356">
        <v>1</v>
      </c>
      <c r="Q356">
        <v>0</v>
      </c>
      <c r="R356">
        <v>0</v>
      </c>
      <c r="S356">
        <v>0</v>
      </c>
      <c r="T356">
        <v>0</v>
      </c>
      <c r="U356" t="e">
        <f>IF(AND(Summary!B$4=Lists!B$2,MostCitedLookup!L356&lt;&gt;0),MostCitedLookup!J356,IF(AND(Summary!B$4=Lists!B$3,MostCitedLookup!M356&lt;&gt;0),MostCitedLookup!J356,IF(AND(Summary!B$4=Lists!B$4,MostCitedLookup!N356&lt;&gt;0),MostCitedLookup!J356,IF(AND(Summary!B$4=Lists!B$5,MostCitedLookup!O356&lt;&gt;0),MostCitedLookup!J356,IF(AND(Summary!B$4=Lists!B$6,MostCitedLookup!P356&lt;&gt;0),MostCitedLookup!J356,IF(AND(Summary!B$4=Lists!B$7,MostCitedLookup!Q356&lt;&gt;0),MostCitedLookup!J356,IF(AND(Summary!B$4=Lists!B$8,MostCitedLookup!R356&lt;&gt;0),MostCitedLookup!J356,IF(AND(Summary!B$4=Lists!B$9,MostCitedLookup!S356&lt;&gt;0),MostCitedLookup!J356,IF(AND(Summary!B$4=Lists!B$10,MostCitedLookup!T356&lt;&gt;0),MostCitedLookup!J356, IF(Summary!B$4="All Publications", MostCitedLookup!J356, NA()))))))))))</f>
        <v>#N/A</v>
      </c>
    </row>
    <row r="357" spans="1:21" x14ac:dyDescent="0.35">
      <c r="A357" t="s">
        <v>1226</v>
      </c>
      <c r="B357" t="s">
        <v>1227</v>
      </c>
      <c r="C357">
        <v>2004</v>
      </c>
      <c r="D357" t="s">
        <v>1228</v>
      </c>
      <c r="E357">
        <v>56</v>
      </c>
      <c r="F357" t="s">
        <v>1229</v>
      </c>
      <c r="G357">
        <v>2004</v>
      </c>
      <c r="H357">
        <v>2.7957671999999999E-2</v>
      </c>
      <c r="I357">
        <v>1</v>
      </c>
      <c r="J357">
        <v>56</v>
      </c>
      <c r="K357" t="s">
        <v>53</v>
      </c>
      <c r="L357">
        <v>0</v>
      </c>
      <c r="M357">
        <v>0</v>
      </c>
      <c r="N357">
        <v>0</v>
      </c>
      <c r="O357">
        <v>0</v>
      </c>
      <c r="P357">
        <v>1</v>
      </c>
      <c r="Q357">
        <v>0</v>
      </c>
      <c r="R357">
        <v>0</v>
      </c>
      <c r="S357">
        <v>1</v>
      </c>
      <c r="T357">
        <v>0</v>
      </c>
      <c r="U357" t="e">
        <f>IF(AND(Summary!B$4=Lists!B$2,MostCitedLookup!L357&lt;&gt;0),MostCitedLookup!J357,IF(AND(Summary!B$4=Lists!B$3,MostCitedLookup!M357&lt;&gt;0),MostCitedLookup!J357,IF(AND(Summary!B$4=Lists!B$4,MostCitedLookup!N357&lt;&gt;0),MostCitedLookup!J357,IF(AND(Summary!B$4=Lists!B$5,MostCitedLookup!O357&lt;&gt;0),MostCitedLookup!J357,IF(AND(Summary!B$4=Lists!B$6,MostCitedLookup!P357&lt;&gt;0),MostCitedLookup!J357,IF(AND(Summary!B$4=Lists!B$7,MostCitedLookup!Q357&lt;&gt;0),MostCitedLookup!J357,IF(AND(Summary!B$4=Lists!B$8,MostCitedLookup!R357&lt;&gt;0),MostCitedLookup!J357,IF(AND(Summary!B$4=Lists!B$9,MostCitedLookup!S357&lt;&gt;0),MostCitedLookup!J357,IF(AND(Summary!B$4=Lists!B$10,MostCitedLookup!T357&lt;&gt;0),MostCitedLookup!J357, IF(Summary!B$4="All Publications", MostCitedLookup!J357, NA()))))))))))</f>
        <v>#N/A</v>
      </c>
    </row>
    <row r="358" spans="1:21" x14ac:dyDescent="0.35">
      <c r="A358" t="s">
        <v>1230</v>
      </c>
      <c r="B358" t="s">
        <v>1231</v>
      </c>
      <c r="C358">
        <v>2003</v>
      </c>
      <c r="D358" t="s">
        <v>1232</v>
      </c>
      <c r="E358">
        <v>56</v>
      </c>
      <c r="F358" t="s">
        <v>1233</v>
      </c>
      <c r="G358">
        <v>2003</v>
      </c>
      <c r="H358">
        <v>1.9249411000000001E-2</v>
      </c>
      <c r="I358">
        <v>1</v>
      </c>
      <c r="J358">
        <v>56</v>
      </c>
      <c r="K358" t="s">
        <v>67</v>
      </c>
      <c r="L358">
        <v>0</v>
      </c>
      <c r="M358">
        <v>0</v>
      </c>
      <c r="N358">
        <v>0</v>
      </c>
      <c r="O358">
        <v>0</v>
      </c>
      <c r="P358">
        <v>1</v>
      </c>
      <c r="Q358">
        <v>0</v>
      </c>
      <c r="R358">
        <v>0</v>
      </c>
      <c r="S358">
        <v>0</v>
      </c>
      <c r="T358">
        <v>0</v>
      </c>
      <c r="U358" t="e">
        <f>IF(AND(Summary!B$4=Lists!B$2,MostCitedLookup!L358&lt;&gt;0),MostCitedLookup!J358,IF(AND(Summary!B$4=Lists!B$3,MostCitedLookup!M358&lt;&gt;0),MostCitedLookup!J358,IF(AND(Summary!B$4=Lists!B$4,MostCitedLookup!N358&lt;&gt;0),MostCitedLookup!J358,IF(AND(Summary!B$4=Lists!B$5,MostCitedLookup!O358&lt;&gt;0),MostCitedLookup!J358,IF(AND(Summary!B$4=Lists!B$6,MostCitedLookup!P358&lt;&gt;0),MostCitedLookup!J358,IF(AND(Summary!B$4=Lists!B$7,MostCitedLookup!Q358&lt;&gt;0),MostCitedLookup!J358,IF(AND(Summary!B$4=Lists!B$8,MostCitedLookup!R358&lt;&gt;0),MostCitedLookup!J358,IF(AND(Summary!B$4=Lists!B$9,MostCitedLookup!S358&lt;&gt;0),MostCitedLookup!J358,IF(AND(Summary!B$4=Lists!B$10,MostCitedLookup!T358&lt;&gt;0),MostCitedLookup!J358, IF(Summary!B$4="All Publications", MostCitedLookup!J358, NA()))))))))))</f>
        <v>#N/A</v>
      </c>
    </row>
    <row r="359" spans="1:21" x14ac:dyDescent="0.35">
      <c r="A359" t="s">
        <v>1234</v>
      </c>
      <c r="B359" t="s">
        <v>1235</v>
      </c>
      <c r="C359">
        <v>2010</v>
      </c>
      <c r="D359" t="s">
        <v>1234</v>
      </c>
      <c r="E359">
        <v>56</v>
      </c>
      <c r="F359" t="s">
        <v>1236</v>
      </c>
      <c r="G359">
        <v>2010</v>
      </c>
      <c r="H359">
        <v>0</v>
      </c>
      <c r="I359">
        <v>1</v>
      </c>
      <c r="J359">
        <v>56</v>
      </c>
      <c r="K359" t="s">
        <v>58</v>
      </c>
      <c r="L359">
        <v>0</v>
      </c>
      <c r="M359">
        <v>0</v>
      </c>
      <c r="N359">
        <v>0</v>
      </c>
      <c r="O359">
        <v>0</v>
      </c>
      <c r="P359">
        <v>0</v>
      </c>
      <c r="Q359">
        <v>0</v>
      </c>
      <c r="R359">
        <v>0</v>
      </c>
      <c r="S359">
        <v>1</v>
      </c>
      <c r="T359">
        <v>0</v>
      </c>
      <c r="U359" t="e">
        <f>IF(AND(Summary!B$4=Lists!B$2,MostCitedLookup!L359&lt;&gt;0),MostCitedLookup!J359,IF(AND(Summary!B$4=Lists!B$3,MostCitedLookup!M359&lt;&gt;0),MostCitedLookup!J359,IF(AND(Summary!B$4=Lists!B$4,MostCitedLookup!N359&lt;&gt;0),MostCitedLookup!J359,IF(AND(Summary!B$4=Lists!B$5,MostCitedLookup!O359&lt;&gt;0),MostCitedLookup!J359,IF(AND(Summary!B$4=Lists!B$6,MostCitedLookup!P359&lt;&gt;0),MostCitedLookup!J359,IF(AND(Summary!B$4=Lists!B$7,MostCitedLookup!Q359&lt;&gt;0),MostCitedLookup!J359,IF(AND(Summary!B$4=Lists!B$8,MostCitedLookup!R359&lt;&gt;0),MostCitedLookup!J359,IF(AND(Summary!B$4=Lists!B$9,MostCitedLookup!S359&lt;&gt;0),MostCitedLookup!J359,IF(AND(Summary!B$4=Lists!B$10,MostCitedLookup!T359&lt;&gt;0),MostCitedLookup!J359, IF(Summary!B$4="All Publications", MostCitedLookup!J359, NA()))))))))))</f>
        <v>#N/A</v>
      </c>
    </row>
    <row r="360" spans="1:21" x14ac:dyDescent="0.35">
      <c r="A360" t="s">
        <v>1237</v>
      </c>
      <c r="B360" t="s">
        <v>1238</v>
      </c>
      <c r="C360">
        <v>2004</v>
      </c>
      <c r="D360" t="s">
        <v>1237</v>
      </c>
      <c r="E360">
        <v>56</v>
      </c>
      <c r="F360" t="s">
        <v>1239</v>
      </c>
      <c r="G360">
        <v>2004</v>
      </c>
      <c r="H360">
        <v>0</v>
      </c>
      <c r="I360">
        <v>1</v>
      </c>
      <c r="J360">
        <v>56</v>
      </c>
      <c r="K360" t="s">
        <v>26</v>
      </c>
      <c r="L360">
        <v>0</v>
      </c>
      <c r="M360">
        <v>0</v>
      </c>
      <c r="N360">
        <v>0</v>
      </c>
      <c r="O360">
        <v>1</v>
      </c>
      <c r="P360">
        <v>0</v>
      </c>
      <c r="Q360">
        <v>0</v>
      </c>
      <c r="R360">
        <v>0</v>
      </c>
      <c r="S360">
        <v>0</v>
      </c>
      <c r="T360">
        <v>0</v>
      </c>
      <c r="U360" t="e">
        <f>IF(AND(Summary!B$4=Lists!B$2,MostCitedLookup!L360&lt;&gt;0),MostCitedLookup!J360,IF(AND(Summary!B$4=Lists!B$3,MostCitedLookup!M360&lt;&gt;0),MostCitedLookup!J360,IF(AND(Summary!B$4=Lists!B$4,MostCitedLookup!N360&lt;&gt;0),MostCitedLookup!J360,IF(AND(Summary!B$4=Lists!B$5,MostCitedLookup!O360&lt;&gt;0),MostCitedLookup!J360,IF(AND(Summary!B$4=Lists!B$6,MostCitedLookup!P360&lt;&gt;0),MostCitedLookup!J360,IF(AND(Summary!B$4=Lists!B$7,MostCitedLookup!Q360&lt;&gt;0),MostCitedLookup!J360,IF(AND(Summary!B$4=Lists!B$8,MostCitedLookup!R360&lt;&gt;0),MostCitedLookup!J360,IF(AND(Summary!B$4=Lists!B$9,MostCitedLookup!S360&lt;&gt;0),MostCitedLookup!J360,IF(AND(Summary!B$4=Lists!B$10,MostCitedLookup!T360&lt;&gt;0),MostCitedLookup!J360, IF(Summary!B$4="All Publications", MostCitedLookup!J360, NA()))))))))))</f>
        <v>#N/A</v>
      </c>
    </row>
    <row r="361" spans="1:21" x14ac:dyDescent="0.35">
      <c r="A361" t="s">
        <v>1240</v>
      </c>
      <c r="B361" t="s">
        <v>1241</v>
      </c>
      <c r="C361">
        <v>2009</v>
      </c>
      <c r="D361" t="s">
        <v>1240</v>
      </c>
      <c r="E361">
        <v>56</v>
      </c>
      <c r="F361" t="s">
        <v>1242</v>
      </c>
      <c r="G361">
        <v>2009</v>
      </c>
      <c r="H361">
        <v>0</v>
      </c>
      <c r="I361">
        <v>1</v>
      </c>
      <c r="J361">
        <v>56</v>
      </c>
      <c r="K361" t="s">
        <v>58</v>
      </c>
      <c r="L361">
        <v>0</v>
      </c>
      <c r="M361">
        <v>0</v>
      </c>
      <c r="N361">
        <v>0</v>
      </c>
      <c r="O361">
        <v>0</v>
      </c>
      <c r="P361">
        <v>0</v>
      </c>
      <c r="Q361">
        <v>0</v>
      </c>
      <c r="R361">
        <v>0</v>
      </c>
      <c r="S361">
        <v>1</v>
      </c>
      <c r="T361">
        <v>0</v>
      </c>
      <c r="U361" t="e">
        <f>IF(AND(Summary!B$4=Lists!B$2,MostCitedLookup!L361&lt;&gt;0),MostCitedLookup!J361,IF(AND(Summary!B$4=Lists!B$3,MostCitedLookup!M361&lt;&gt;0),MostCitedLookup!J361,IF(AND(Summary!B$4=Lists!B$4,MostCitedLookup!N361&lt;&gt;0),MostCitedLookup!J361,IF(AND(Summary!B$4=Lists!B$5,MostCitedLookup!O361&lt;&gt;0),MostCitedLookup!J361,IF(AND(Summary!B$4=Lists!B$6,MostCitedLookup!P361&lt;&gt;0),MostCitedLookup!J361,IF(AND(Summary!B$4=Lists!B$7,MostCitedLookup!Q361&lt;&gt;0),MostCitedLookup!J361,IF(AND(Summary!B$4=Lists!B$8,MostCitedLookup!R361&lt;&gt;0),MostCitedLookup!J361,IF(AND(Summary!B$4=Lists!B$9,MostCitedLookup!S361&lt;&gt;0),MostCitedLookup!J361,IF(AND(Summary!B$4=Lists!B$10,MostCitedLookup!T361&lt;&gt;0),MostCitedLookup!J361, IF(Summary!B$4="All Publications", MostCitedLookup!J361, NA()))))))))))</f>
        <v>#N/A</v>
      </c>
    </row>
    <row r="362" spans="1:21" x14ac:dyDescent="0.35">
      <c r="A362" t="s">
        <v>1243</v>
      </c>
      <c r="B362" t="s">
        <v>1244</v>
      </c>
      <c r="C362">
        <v>2008</v>
      </c>
      <c r="D362" t="s">
        <v>1243</v>
      </c>
      <c r="E362">
        <v>56</v>
      </c>
      <c r="F362" t="s">
        <v>1245</v>
      </c>
      <c r="G362">
        <v>2008</v>
      </c>
      <c r="H362">
        <v>0</v>
      </c>
      <c r="I362">
        <v>1</v>
      </c>
      <c r="J362">
        <v>56</v>
      </c>
      <c r="K362" t="s">
        <v>58</v>
      </c>
      <c r="L362">
        <v>0</v>
      </c>
      <c r="M362">
        <v>0</v>
      </c>
      <c r="N362">
        <v>0</v>
      </c>
      <c r="O362">
        <v>0</v>
      </c>
      <c r="P362">
        <v>0</v>
      </c>
      <c r="Q362">
        <v>0</v>
      </c>
      <c r="R362">
        <v>0</v>
      </c>
      <c r="S362">
        <v>1</v>
      </c>
      <c r="T362">
        <v>0</v>
      </c>
      <c r="U362" t="e">
        <f>IF(AND(Summary!B$4=Lists!B$2,MostCitedLookup!L362&lt;&gt;0),MostCitedLookup!J362,IF(AND(Summary!B$4=Lists!B$3,MostCitedLookup!M362&lt;&gt;0),MostCitedLookup!J362,IF(AND(Summary!B$4=Lists!B$4,MostCitedLookup!N362&lt;&gt;0),MostCitedLookup!J362,IF(AND(Summary!B$4=Lists!B$5,MostCitedLookup!O362&lt;&gt;0),MostCitedLookup!J362,IF(AND(Summary!B$4=Lists!B$6,MostCitedLookup!P362&lt;&gt;0),MostCitedLookup!J362,IF(AND(Summary!B$4=Lists!B$7,MostCitedLookup!Q362&lt;&gt;0),MostCitedLookup!J362,IF(AND(Summary!B$4=Lists!B$8,MostCitedLookup!R362&lt;&gt;0),MostCitedLookup!J362,IF(AND(Summary!B$4=Lists!B$9,MostCitedLookup!S362&lt;&gt;0),MostCitedLookup!J362,IF(AND(Summary!B$4=Lists!B$10,MostCitedLookup!T362&lt;&gt;0),MostCitedLookup!J362, IF(Summary!B$4="All Publications", MostCitedLookup!J362, NA()))))))))))</f>
        <v>#N/A</v>
      </c>
    </row>
    <row r="363" spans="1:21" x14ac:dyDescent="0.35">
      <c r="A363" t="s">
        <v>1246</v>
      </c>
      <c r="B363" t="s">
        <v>1247</v>
      </c>
      <c r="C363">
        <v>2014</v>
      </c>
      <c r="D363" t="s">
        <v>1246</v>
      </c>
      <c r="E363">
        <v>56</v>
      </c>
      <c r="F363" t="s">
        <v>1248</v>
      </c>
      <c r="G363">
        <v>2014</v>
      </c>
      <c r="H363">
        <v>0</v>
      </c>
      <c r="I363">
        <v>1</v>
      </c>
      <c r="J363">
        <v>56</v>
      </c>
      <c r="K363" t="s">
        <v>67</v>
      </c>
      <c r="L363">
        <v>0</v>
      </c>
      <c r="M363">
        <v>0</v>
      </c>
      <c r="N363">
        <v>0</v>
      </c>
      <c r="O363">
        <v>0</v>
      </c>
      <c r="P363">
        <v>1</v>
      </c>
      <c r="Q363">
        <v>0</v>
      </c>
      <c r="R363">
        <v>0</v>
      </c>
      <c r="S363">
        <v>0</v>
      </c>
      <c r="T363">
        <v>0</v>
      </c>
      <c r="U363" t="e">
        <f>IF(AND(Summary!B$4=Lists!B$2,MostCitedLookup!L363&lt;&gt;0),MostCitedLookup!J363,IF(AND(Summary!B$4=Lists!B$3,MostCitedLookup!M363&lt;&gt;0),MostCitedLookup!J363,IF(AND(Summary!B$4=Lists!B$4,MostCitedLookup!N363&lt;&gt;0),MostCitedLookup!J363,IF(AND(Summary!B$4=Lists!B$5,MostCitedLookup!O363&lt;&gt;0),MostCitedLookup!J363,IF(AND(Summary!B$4=Lists!B$6,MostCitedLookup!P363&lt;&gt;0),MostCitedLookup!J363,IF(AND(Summary!B$4=Lists!B$7,MostCitedLookup!Q363&lt;&gt;0),MostCitedLookup!J363,IF(AND(Summary!B$4=Lists!B$8,MostCitedLookup!R363&lt;&gt;0),MostCitedLookup!J363,IF(AND(Summary!B$4=Lists!B$9,MostCitedLookup!S363&lt;&gt;0),MostCitedLookup!J363,IF(AND(Summary!B$4=Lists!B$10,MostCitedLookup!T363&lt;&gt;0),MostCitedLookup!J363, IF(Summary!B$4="All Publications", MostCitedLookup!J363, NA()))))))))))</f>
        <v>#N/A</v>
      </c>
    </row>
    <row r="364" spans="1:21" x14ac:dyDescent="0.35">
      <c r="A364" t="s">
        <v>1249</v>
      </c>
      <c r="B364" t="s">
        <v>1250</v>
      </c>
      <c r="C364">
        <v>2007</v>
      </c>
      <c r="D364" t="s">
        <v>1251</v>
      </c>
      <c r="E364">
        <v>55</v>
      </c>
      <c r="F364" t="s">
        <v>1252</v>
      </c>
      <c r="G364">
        <v>2007</v>
      </c>
      <c r="H364">
        <v>0.13874984000000001</v>
      </c>
      <c r="I364">
        <v>1</v>
      </c>
      <c r="J364">
        <v>55</v>
      </c>
      <c r="K364" t="s">
        <v>58</v>
      </c>
      <c r="L364">
        <v>0</v>
      </c>
      <c r="M364">
        <v>0</v>
      </c>
      <c r="N364">
        <v>0</v>
      </c>
      <c r="O364">
        <v>0</v>
      </c>
      <c r="P364">
        <v>0</v>
      </c>
      <c r="Q364">
        <v>0</v>
      </c>
      <c r="R364">
        <v>0</v>
      </c>
      <c r="S364">
        <v>1</v>
      </c>
      <c r="T364">
        <v>0</v>
      </c>
      <c r="U364" t="e">
        <f>IF(AND(Summary!B$4=Lists!B$2,MostCitedLookup!L364&lt;&gt;0),MostCitedLookup!J364,IF(AND(Summary!B$4=Lists!B$3,MostCitedLookup!M364&lt;&gt;0),MostCitedLookup!J364,IF(AND(Summary!B$4=Lists!B$4,MostCitedLookup!N364&lt;&gt;0),MostCitedLookup!J364,IF(AND(Summary!B$4=Lists!B$5,MostCitedLookup!O364&lt;&gt;0),MostCitedLookup!J364,IF(AND(Summary!B$4=Lists!B$6,MostCitedLookup!P364&lt;&gt;0),MostCitedLookup!J364,IF(AND(Summary!B$4=Lists!B$7,MostCitedLookup!Q364&lt;&gt;0),MostCitedLookup!J364,IF(AND(Summary!B$4=Lists!B$8,MostCitedLookup!R364&lt;&gt;0),MostCitedLookup!J364,IF(AND(Summary!B$4=Lists!B$9,MostCitedLookup!S364&lt;&gt;0),MostCitedLookup!J364,IF(AND(Summary!B$4=Lists!B$10,MostCitedLookup!T364&lt;&gt;0),MostCitedLookup!J364, IF(Summary!B$4="All Publications", MostCitedLookup!J364, NA()))))))))))</f>
        <v>#N/A</v>
      </c>
    </row>
    <row r="365" spans="1:21" x14ac:dyDescent="0.35">
      <c r="A365" t="s">
        <v>1253</v>
      </c>
      <c r="B365" t="s">
        <v>1254</v>
      </c>
      <c r="C365">
        <v>2010</v>
      </c>
      <c r="D365" t="s">
        <v>1255</v>
      </c>
      <c r="E365">
        <v>55</v>
      </c>
      <c r="F365" t="s">
        <v>1256</v>
      </c>
      <c r="G365">
        <v>2010</v>
      </c>
      <c r="H365">
        <v>7.1805556000000006E-2</v>
      </c>
      <c r="I365">
        <v>1</v>
      </c>
      <c r="J365">
        <v>55</v>
      </c>
      <c r="K365" t="s">
        <v>58</v>
      </c>
      <c r="L365">
        <v>0</v>
      </c>
      <c r="M365">
        <v>0</v>
      </c>
      <c r="N365">
        <v>0</v>
      </c>
      <c r="O365">
        <v>0</v>
      </c>
      <c r="P365">
        <v>0</v>
      </c>
      <c r="Q365">
        <v>0</v>
      </c>
      <c r="R365">
        <v>0</v>
      </c>
      <c r="S365">
        <v>1</v>
      </c>
      <c r="T365">
        <v>0</v>
      </c>
      <c r="U365" t="e">
        <f>IF(AND(Summary!B$4=Lists!B$2,MostCitedLookup!L365&lt;&gt;0),MostCitedLookup!J365,IF(AND(Summary!B$4=Lists!B$3,MostCitedLookup!M365&lt;&gt;0),MostCitedLookup!J365,IF(AND(Summary!B$4=Lists!B$4,MostCitedLookup!N365&lt;&gt;0),MostCitedLookup!J365,IF(AND(Summary!B$4=Lists!B$5,MostCitedLookup!O365&lt;&gt;0),MostCitedLookup!J365,IF(AND(Summary!B$4=Lists!B$6,MostCitedLookup!P365&lt;&gt;0),MostCitedLookup!J365,IF(AND(Summary!B$4=Lists!B$7,MostCitedLookup!Q365&lt;&gt;0),MostCitedLookup!J365,IF(AND(Summary!B$4=Lists!B$8,MostCitedLookup!R365&lt;&gt;0),MostCitedLookup!J365,IF(AND(Summary!B$4=Lists!B$9,MostCitedLookup!S365&lt;&gt;0),MostCitedLookup!J365,IF(AND(Summary!B$4=Lists!B$10,MostCitedLookup!T365&lt;&gt;0),MostCitedLookup!J365, IF(Summary!B$4="All Publications", MostCitedLookup!J365, NA()))))))))))</f>
        <v>#N/A</v>
      </c>
    </row>
    <row r="366" spans="1:21" x14ac:dyDescent="0.35">
      <c r="A366" t="s">
        <v>1257</v>
      </c>
      <c r="B366" t="s">
        <v>1258</v>
      </c>
      <c r="C366">
        <v>2005</v>
      </c>
      <c r="D366" t="s">
        <v>1259</v>
      </c>
      <c r="E366">
        <v>55</v>
      </c>
      <c r="F366" t="s">
        <v>1260</v>
      </c>
      <c r="G366">
        <v>2005</v>
      </c>
      <c r="H366">
        <v>6.4671834999999997E-2</v>
      </c>
      <c r="I366">
        <v>1</v>
      </c>
      <c r="J366">
        <v>55</v>
      </c>
      <c r="K366" t="s">
        <v>67</v>
      </c>
      <c r="L366">
        <v>0</v>
      </c>
      <c r="M366">
        <v>0</v>
      </c>
      <c r="N366">
        <v>0</v>
      </c>
      <c r="O366">
        <v>0</v>
      </c>
      <c r="P366">
        <v>1</v>
      </c>
      <c r="Q366">
        <v>0</v>
      </c>
      <c r="R366">
        <v>0</v>
      </c>
      <c r="S366">
        <v>0</v>
      </c>
      <c r="T366">
        <v>0</v>
      </c>
      <c r="U366" t="e">
        <f>IF(AND(Summary!B$4=Lists!B$2,MostCitedLookup!L366&lt;&gt;0),MostCitedLookup!J366,IF(AND(Summary!B$4=Lists!B$3,MostCitedLookup!M366&lt;&gt;0),MostCitedLookup!J366,IF(AND(Summary!B$4=Lists!B$4,MostCitedLookup!N366&lt;&gt;0),MostCitedLookup!J366,IF(AND(Summary!B$4=Lists!B$5,MostCitedLookup!O366&lt;&gt;0),MostCitedLookup!J366,IF(AND(Summary!B$4=Lists!B$6,MostCitedLookup!P366&lt;&gt;0),MostCitedLookup!J366,IF(AND(Summary!B$4=Lists!B$7,MostCitedLookup!Q366&lt;&gt;0),MostCitedLookup!J366,IF(AND(Summary!B$4=Lists!B$8,MostCitedLookup!R366&lt;&gt;0),MostCitedLookup!J366,IF(AND(Summary!B$4=Lists!B$9,MostCitedLookup!S366&lt;&gt;0),MostCitedLookup!J366,IF(AND(Summary!B$4=Lists!B$10,MostCitedLookup!T366&lt;&gt;0),MostCitedLookup!J366, IF(Summary!B$4="All Publications", MostCitedLookup!J366, NA()))))))))))</f>
        <v>#N/A</v>
      </c>
    </row>
    <row r="367" spans="1:21" x14ac:dyDescent="0.35">
      <c r="A367" t="s">
        <v>1261</v>
      </c>
      <c r="B367" t="s">
        <v>1262</v>
      </c>
      <c r="C367">
        <v>2012</v>
      </c>
      <c r="D367" t="s">
        <v>1261</v>
      </c>
      <c r="E367">
        <v>55</v>
      </c>
      <c r="F367" t="s">
        <v>1263</v>
      </c>
      <c r="G367">
        <v>2012</v>
      </c>
      <c r="H367">
        <v>0</v>
      </c>
      <c r="I367">
        <v>1</v>
      </c>
      <c r="J367">
        <v>55</v>
      </c>
      <c r="K367" t="s">
        <v>58</v>
      </c>
      <c r="L367">
        <v>0</v>
      </c>
      <c r="M367">
        <v>0</v>
      </c>
      <c r="N367">
        <v>0</v>
      </c>
      <c r="O367">
        <v>0</v>
      </c>
      <c r="P367">
        <v>0</v>
      </c>
      <c r="Q367">
        <v>0</v>
      </c>
      <c r="R367">
        <v>0</v>
      </c>
      <c r="S367">
        <v>1</v>
      </c>
      <c r="T367">
        <v>0</v>
      </c>
      <c r="U367" t="e">
        <f>IF(AND(Summary!B$4=Lists!B$2,MostCitedLookup!L367&lt;&gt;0),MostCitedLookup!J367,IF(AND(Summary!B$4=Lists!B$3,MostCitedLookup!M367&lt;&gt;0),MostCitedLookup!J367,IF(AND(Summary!B$4=Lists!B$4,MostCitedLookup!N367&lt;&gt;0),MostCitedLookup!J367,IF(AND(Summary!B$4=Lists!B$5,MostCitedLookup!O367&lt;&gt;0),MostCitedLookup!J367,IF(AND(Summary!B$4=Lists!B$6,MostCitedLookup!P367&lt;&gt;0),MostCitedLookup!J367,IF(AND(Summary!B$4=Lists!B$7,MostCitedLookup!Q367&lt;&gt;0),MostCitedLookup!J367,IF(AND(Summary!B$4=Lists!B$8,MostCitedLookup!R367&lt;&gt;0),MostCitedLookup!J367,IF(AND(Summary!B$4=Lists!B$9,MostCitedLookup!S367&lt;&gt;0),MostCitedLookup!J367,IF(AND(Summary!B$4=Lists!B$10,MostCitedLookup!T367&lt;&gt;0),MostCitedLookup!J367, IF(Summary!B$4="All Publications", MostCitedLookup!J367, NA()))))))))))</f>
        <v>#N/A</v>
      </c>
    </row>
    <row r="368" spans="1:21" x14ac:dyDescent="0.35">
      <c r="A368" t="s">
        <v>1264</v>
      </c>
      <c r="B368" t="s">
        <v>1265</v>
      </c>
      <c r="C368">
        <v>2014</v>
      </c>
      <c r="D368" t="s">
        <v>1264</v>
      </c>
      <c r="E368">
        <v>55</v>
      </c>
      <c r="F368" t="s">
        <v>1266</v>
      </c>
      <c r="G368">
        <v>2014</v>
      </c>
      <c r="H368">
        <v>0</v>
      </c>
      <c r="I368">
        <v>1</v>
      </c>
      <c r="J368">
        <v>55</v>
      </c>
      <c r="K368" t="s">
        <v>26</v>
      </c>
      <c r="L368">
        <v>0</v>
      </c>
      <c r="M368">
        <v>0</v>
      </c>
      <c r="N368">
        <v>0</v>
      </c>
      <c r="O368">
        <v>1</v>
      </c>
      <c r="P368">
        <v>0</v>
      </c>
      <c r="Q368">
        <v>0</v>
      </c>
      <c r="R368">
        <v>0</v>
      </c>
      <c r="S368">
        <v>0</v>
      </c>
      <c r="T368">
        <v>0</v>
      </c>
      <c r="U368" t="e">
        <f>IF(AND(Summary!B$4=Lists!B$2,MostCitedLookup!L368&lt;&gt;0),MostCitedLookup!J368,IF(AND(Summary!B$4=Lists!B$3,MostCitedLookup!M368&lt;&gt;0),MostCitedLookup!J368,IF(AND(Summary!B$4=Lists!B$4,MostCitedLookup!N368&lt;&gt;0),MostCitedLookup!J368,IF(AND(Summary!B$4=Lists!B$5,MostCitedLookup!O368&lt;&gt;0),MostCitedLookup!J368,IF(AND(Summary!B$4=Lists!B$6,MostCitedLookup!P368&lt;&gt;0),MostCitedLookup!J368,IF(AND(Summary!B$4=Lists!B$7,MostCitedLookup!Q368&lt;&gt;0),MostCitedLookup!J368,IF(AND(Summary!B$4=Lists!B$8,MostCitedLookup!R368&lt;&gt;0),MostCitedLookup!J368,IF(AND(Summary!B$4=Lists!B$9,MostCitedLookup!S368&lt;&gt;0),MostCitedLookup!J368,IF(AND(Summary!B$4=Lists!B$10,MostCitedLookup!T368&lt;&gt;0),MostCitedLookup!J368, IF(Summary!B$4="All Publications", MostCitedLookup!J368, NA()))))))))))</f>
        <v>#N/A</v>
      </c>
    </row>
    <row r="369" spans="1:21" x14ac:dyDescent="0.35">
      <c r="A369" t="s">
        <v>1267</v>
      </c>
      <c r="B369" t="s">
        <v>1268</v>
      </c>
      <c r="C369">
        <v>2005</v>
      </c>
      <c r="D369" t="s">
        <v>1267</v>
      </c>
      <c r="E369">
        <v>54</v>
      </c>
      <c r="F369" t="s">
        <v>1269</v>
      </c>
      <c r="G369">
        <v>2005</v>
      </c>
      <c r="H369">
        <v>0</v>
      </c>
      <c r="I369">
        <v>1</v>
      </c>
      <c r="J369">
        <v>54</v>
      </c>
      <c r="K369" t="s">
        <v>58</v>
      </c>
      <c r="L369">
        <v>0</v>
      </c>
      <c r="M369">
        <v>0</v>
      </c>
      <c r="N369">
        <v>0</v>
      </c>
      <c r="O369">
        <v>0</v>
      </c>
      <c r="P369">
        <v>0</v>
      </c>
      <c r="Q369">
        <v>0</v>
      </c>
      <c r="R369">
        <v>0</v>
      </c>
      <c r="S369">
        <v>1</v>
      </c>
      <c r="T369">
        <v>0</v>
      </c>
      <c r="U369" t="e">
        <f>IF(AND(Summary!B$4=Lists!B$2,MostCitedLookup!L369&lt;&gt;0),MostCitedLookup!J369,IF(AND(Summary!B$4=Lists!B$3,MostCitedLookup!M369&lt;&gt;0),MostCitedLookup!J369,IF(AND(Summary!B$4=Lists!B$4,MostCitedLookup!N369&lt;&gt;0),MostCitedLookup!J369,IF(AND(Summary!B$4=Lists!B$5,MostCitedLookup!O369&lt;&gt;0),MostCitedLookup!J369,IF(AND(Summary!B$4=Lists!B$6,MostCitedLookup!P369&lt;&gt;0),MostCitedLookup!J369,IF(AND(Summary!B$4=Lists!B$7,MostCitedLookup!Q369&lt;&gt;0),MostCitedLookup!J369,IF(AND(Summary!B$4=Lists!B$8,MostCitedLookup!R369&lt;&gt;0),MostCitedLookup!J369,IF(AND(Summary!B$4=Lists!B$9,MostCitedLookup!S369&lt;&gt;0),MostCitedLookup!J369,IF(AND(Summary!B$4=Lists!B$10,MostCitedLookup!T369&lt;&gt;0),MostCitedLookup!J369, IF(Summary!B$4="All Publications", MostCitedLookup!J369, NA()))))))))))</f>
        <v>#N/A</v>
      </c>
    </row>
    <row r="370" spans="1:21" x14ac:dyDescent="0.35">
      <c r="A370" t="s">
        <v>1270</v>
      </c>
      <c r="B370" t="s">
        <v>1271</v>
      </c>
      <c r="C370">
        <v>2018</v>
      </c>
      <c r="D370" t="s">
        <v>1270</v>
      </c>
      <c r="E370">
        <v>54</v>
      </c>
      <c r="F370" t="s">
        <v>1272</v>
      </c>
      <c r="G370">
        <v>2018</v>
      </c>
      <c r="H370">
        <v>0</v>
      </c>
      <c r="I370">
        <v>1</v>
      </c>
      <c r="J370">
        <v>54</v>
      </c>
      <c r="K370" t="s">
        <v>646</v>
      </c>
      <c r="L370">
        <v>1</v>
      </c>
      <c r="M370">
        <v>1</v>
      </c>
      <c r="N370">
        <v>0</v>
      </c>
      <c r="O370">
        <v>0</v>
      </c>
      <c r="P370">
        <v>0</v>
      </c>
      <c r="Q370">
        <v>0</v>
      </c>
      <c r="R370">
        <v>0</v>
      </c>
      <c r="S370">
        <v>0</v>
      </c>
      <c r="T370">
        <v>0</v>
      </c>
      <c r="U370" t="e">
        <f>IF(AND(Summary!B$4=Lists!B$2,MostCitedLookup!L370&lt;&gt;0),MostCitedLookup!J370,IF(AND(Summary!B$4=Lists!B$3,MostCitedLookup!M370&lt;&gt;0),MostCitedLookup!J370,IF(AND(Summary!B$4=Lists!B$4,MostCitedLookup!N370&lt;&gt;0),MostCitedLookup!J370,IF(AND(Summary!B$4=Lists!B$5,MostCitedLookup!O370&lt;&gt;0),MostCitedLookup!J370,IF(AND(Summary!B$4=Lists!B$6,MostCitedLookup!P370&lt;&gt;0),MostCitedLookup!J370,IF(AND(Summary!B$4=Lists!B$7,MostCitedLookup!Q370&lt;&gt;0),MostCitedLookup!J370,IF(AND(Summary!B$4=Lists!B$8,MostCitedLookup!R370&lt;&gt;0),MostCitedLookup!J370,IF(AND(Summary!B$4=Lists!B$9,MostCitedLookup!S370&lt;&gt;0),MostCitedLookup!J370,IF(AND(Summary!B$4=Lists!B$10,MostCitedLookup!T370&lt;&gt;0),MostCitedLookup!J370, IF(Summary!B$4="All Publications", MostCitedLookup!J370, NA()))))))))))</f>
        <v>#N/A</v>
      </c>
    </row>
    <row r="371" spans="1:21" x14ac:dyDescent="0.35">
      <c r="A371" t="s">
        <v>1273</v>
      </c>
      <c r="B371" t="s">
        <v>1274</v>
      </c>
      <c r="C371">
        <v>2015</v>
      </c>
      <c r="D371" t="s">
        <v>1275</v>
      </c>
      <c r="E371">
        <v>53</v>
      </c>
      <c r="F371" t="s">
        <v>1276</v>
      </c>
      <c r="G371">
        <v>2015</v>
      </c>
      <c r="H371">
        <v>0.19356527200000001</v>
      </c>
      <c r="I371">
        <v>1</v>
      </c>
      <c r="J371">
        <v>53</v>
      </c>
      <c r="K371" t="s">
        <v>58</v>
      </c>
      <c r="L371">
        <v>0</v>
      </c>
      <c r="M371">
        <v>0</v>
      </c>
      <c r="N371">
        <v>0</v>
      </c>
      <c r="O371">
        <v>0</v>
      </c>
      <c r="P371">
        <v>0</v>
      </c>
      <c r="Q371">
        <v>0</v>
      </c>
      <c r="R371">
        <v>0</v>
      </c>
      <c r="S371">
        <v>1</v>
      </c>
      <c r="T371">
        <v>0</v>
      </c>
      <c r="U371" t="e">
        <f>IF(AND(Summary!B$4=Lists!B$2,MostCitedLookup!L371&lt;&gt;0),MostCitedLookup!J371,IF(AND(Summary!B$4=Lists!B$3,MostCitedLookup!M371&lt;&gt;0),MostCitedLookup!J371,IF(AND(Summary!B$4=Lists!B$4,MostCitedLookup!N371&lt;&gt;0),MostCitedLookup!J371,IF(AND(Summary!B$4=Lists!B$5,MostCitedLookup!O371&lt;&gt;0),MostCitedLookup!J371,IF(AND(Summary!B$4=Lists!B$6,MostCitedLookup!P371&lt;&gt;0),MostCitedLookup!J371,IF(AND(Summary!B$4=Lists!B$7,MostCitedLookup!Q371&lt;&gt;0),MostCitedLookup!J371,IF(AND(Summary!B$4=Lists!B$8,MostCitedLookup!R371&lt;&gt;0),MostCitedLookup!J371,IF(AND(Summary!B$4=Lists!B$9,MostCitedLookup!S371&lt;&gt;0),MostCitedLookup!J371,IF(AND(Summary!B$4=Lists!B$10,MostCitedLookup!T371&lt;&gt;0),MostCitedLookup!J371, IF(Summary!B$4="All Publications", MostCitedLookup!J371, NA()))))))))))</f>
        <v>#N/A</v>
      </c>
    </row>
    <row r="372" spans="1:21" x14ac:dyDescent="0.35">
      <c r="A372" t="s">
        <v>1277</v>
      </c>
      <c r="B372" t="s">
        <v>1278</v>
      </c>
      <c r="C372">
        <v>2000</v>
      </c>
      <c r="D372" t="s">
        <v>1277</v>
      </c>
      <c r="E372">
        <v>53</v>
      </c>
      <c r="F372" t="s">
        <v>1279</v>
      </c>
      <c r="G372">
        <v>2000</v>
      </c>
      <c r="H372">
        <v>0</v>
      </c>
      <c r="I372">
        <v>1</v>
      </c>
      <c r="J372">
        <v>53</v>
      </c>
      <c r="K372" t="s">
        <v>58</v>
      </c>
      <c r="L372">
        <v>0</v>
      </c>
      <c r="M372">
        <v>0</v>
      </c>
      <c r="N372">
        <v>0</v>
      </c>
      <c r="O372">
        <v>0</v>
      </c>
      <c r="P372">
        <v>0</v>
      </c>
      <c r="Q372">
        <v>0</v>
      </c>
      <c r="R372">
        <v>0</v>
      </c>
      <c r="S372">
        <v>1</v>
      </c>
      <c r="T372">
        <v>0</v>
      </c>
      <c r="U372" t="e">
        <f>IF(AND(Summary!B$4=Lists!B$2,MostCitedLookup!L372&lt;&gt;0),MostCitedLookup!J372,IF(AND(Summary!B$4=Lists!B$3,MostCitedLookup!M372&lt;&gt;0),MostCitedLookup!J372,IF(AND(Summary!B$4=Lists!B$4,MostCitedLookup!N372&lt;&gt;0),MostCitedLookup!J372,IF(AND(Summary!B$4=Lists!B$5,MostCitedLookup!O372&lt;&gt;0),MostCitedLookup!J372,IF(AND(Summary!B$4=Lists!B$6,MostCitedLookup!P372&lt;&gt;0),MostCitedLookup!J372,IF(AND(Summary!B$4=Lists!B$7,MostCitedLookup!Q372&lt;&gt;0),MostCitedLookup!J372,IF(AND(Summary!B$4=Lists!B$8,MostCitedLookup!R372&lt;&gt;0),MostCitedLookup!J372,IF(AND(Summary!B$4=Lists!B$9,MostCitedLookup!S372&lt;&gt;0),MostCitedLookup!J372,IF(AND(Summary!B$4=Lists!B$10,MostCitedLookup!T372&lt;&gt;0),MostCitedLookup!J372, IF(Summary!B$4="All Publications", MostCitedLookup!J372, NA()))))))))))</f>
        <v>#N/A</v>
      </c>
    </row>
    <row r="373" spans="1:21" x14ac:dyDescent="0.35">
      <c r="A373" t="s">
        <v>1280</v>
      </c>
      <c r="B373" t="s">
        <v>1281</v>
      </c>
      <c r="C373">
        <v>2000</v>
      </c>
      <c r="D373" t="s">
        <v>1280</v>
      </c>
      <c r="E373">
        <v>53</v>
      </c>
      <c r="F373" t="s">
        <v>1282</v>
      </c>
      <c r="G373">
        <v>2000</v>
      </c>
      <c r="H373">
        <v>0</v>
      </c>
      <c r="I373">
        <v>1</v>
      </c>
      <c r="J373">
        <v>53</v>
      </c>
      <c r="K373" t="s">
        <v>1283</v>
      </c>
      <c r="L373">
        <v>0</v>
      </c>
      <c r="M373">
        <v>0</v>
      </c>
      <c r="N373">
        <v>0</v>
      </c>
      <c r="O373">
        <v>0</v>
      </c>
      <c r="P373">
        <v>0</v>
      </c>
      <c r="Q373">
        <v>0</v>
      </c>
      <c r="R373">
        <v>0</v>
      </c>
      <c r="S373">
        <v>0</v>
      </c>
      <c r="T373" t="s">
        <v>54</v>
      </c>
      <c r="U373" t="e">
        <f>IF(AND(Summary!B$4=Lists!B$2,MostCitedLookup!L373&lt;&gt;0),MostCitedLookup!J373,IF(AND(Summary!B$4=Lists!B$3,MostCitedLookup!M373&lt;&gt;0),MostCitedLookup!J373,IF(AND(Summary!B$4=Lists!B$4,MostCitedLookup!N373&lt;&gt;0),MostCitedLookup!J373,IF(AND(Summary!B$4=Lists!B$5,MostCitedLookup!O373&lt;&gt;0),MostCitedLookup!J373,IF(AND(Summary!B$4=Lists!B$6,MostCitedLookup!P373&lt;&gt;0),MostCitedLookup!J373,IF(AND(Summary!B$4=Lists!B$7,MostCitedLookup!Q373&lt;&gt;0),MostCitedLookup!J373,IF(AND(Summary!B$4=Lists!B$8,MostCitedLookup!R373&lt;&gt;0),MostCitedLookup!J373,IF(AND(Summary!B$4=Lists!B$9,MostCitedLookup!S373&lt;&gt;0),MostCitedLookup!J373,IF(AND(Summary!B$4=Lists!B$10,MostCitedLookup!T373&lt;&gt;0),MostCitedLookup!J373, IF(Summary!B$4="All Publications", MostCitedLookup!J373, NA()))))))))))</f>
        <v>#N/A</v>
      </c>
    </row>
    <row r="374" spans="1:21" x14ac:dyDescent="0.35">
      <c r="A374" t="s">
        <v>1284</v>
      </c>
      <c r="B374" t="s">
        <v>1285</v>
      </c>
      <c r="C374">
        <v>2011</v>
      </c>
      <c r="D374" t="s">
        <v>1284</v>
      </c>
      <c r="E374">
        <v>53</v>
      </c>
      <c r="F374" t="s">
        <v>1286</v>
      </c>
      <c r="G374">
        <v>2011</v>
      </c>
      <c r="H374">
        <v>0</v>
      </c>
      <c r="I374">
        <v>1</v>
      </c>
      <c r="J374">
        <v>53</v>
      </c>
      <c r="K374" t="s">
        <v>94</v>
      </c>
      <c r="L374">
        <v>0</v>
      </c>
      <c r="M374">
        <v>0</v>
      </c>
      <c r="N374">
        <v>0</v>
      </c>
      <c r="O374">
        <v>0</v>
      </c>
      <c r="P374">
        <v>1</v>
      </c>
      <c r="Q374">
        <v>0</v>
      </c>
      <c r="R374">
        <v>0</v>
      </c>
      <c r="S374">
        <v>0</v>
      </c>
      <c r="T374">
        <v>0</v>
      </c>
      <c r="U374" t="e">
        <f>IF(AND(Summary!B$4=Lists!B$2,MostCitedLookup!L374&lt;&gt;0),MostCitedLookup!J374,IF(AND(Summary!B$4=Lists!B$3,MostCitedLookup!M374&lt;&gt;0),MostCitedLookup!J374,IF(AND(Summary!B$4=Lists!B$4,MostCitedLookup!N374&lt;&gt;0),MostCitedLookup!J374,IF(AND(Summary!B$4=Lists!B$5,MostCitedLookup!O374&lt;&gt;0),MostCitedLookup!J374,IF(AND(Summary!B$4=Lists!B$6,MostCitedLookup!P374&lt;&gt;0),MostCitedLookup!J374,IF(AND(Summary!B$4=Lists!B$7,MostCitedLookup!Q374&lt;&gt;0),MostCitedLookup!J374,IF(AND(Summary!B$4=Lists!B$8,MostCitedLookup!R374&lt;&gt;0),MostCitedLookup!J374,IF(AND(Summary!B$4=Lists!B$9,MostCitedLookup!S374&lt;&gt;0),MostCitedLookup!J374,IF(AND(Summary!B$4=Lists!B$10,MostCitedLookup!T374&lt;&gt;0),MostCitedLookup!J374, IF(Summary!B$4="All Publications", MostCitedLookup!J374, NA()))))))))))</f>
        <v>#N/A</v>
      </c>
    </row>
    <row r="375" spans="1:21" x14ac:dyDescent="0.35">
      <c r="A375" t="s">
        <v>1287</v>
      </c>
      <c r="B375" t="s">
        <v>1288</v>
      </c>
      <c r="C375">
        <v>2018</v>
      </c>
      <c r="D375" t="s">
        <v>1287</v>
      </c>
      <c r="E375">
        <v>53</v>
      </c>
      <c r="F375" t="s">
        <v>1289</v>
      </c>
      <c r="G375">
        <v>2018</v>
      </c>
      <c r="H375">
        <v>0</v>
      </c>
      <c r="I375">
        <v>1</v>
      </c>
      <c r="J375">
        <v>53</v>
      </c>
      <c r="K375" t="s">
        <v>58</v>
      </c>
      <c r="L375">
        <v>0</v>
      </c>
      <c r="M375">
        <v>0</v>
      </c>
      <c r="N375">
        <v>0</v>
      </c>
      <c r="O375">
        <v>0</v>
      </c>
      <c r="P375">
        <v>0</v>
      </c>
      <c r="Q375">
        <v>0</v>
      </c>
      <c r="R375">
        <v>0</v>
      </c>
      <c r="S375">
        <v>1</v>
      </c>
      <c r="T375">
        <v>0</v>
      </c>
      <c r="U375" t="e">
        <f>IF(AND(Summary!B$4=Lists!B$2,MostCitedLookup!L375&lt;&gt;0),MostCitedLookup!J375,IF(AND(Summary!B$4=Lists!B$3,MostCitedLookup!M375&lt;&gt;0),MostCitedLookup!J375,IF(AND(Summary!B$4=Lists!B$4,MostCitedLookup!N375&lt;&gt;0),MostCitedLookup!J375,IF(AND(Summary!B$4=Lists!B$5,MostCitedLookup!O375&lt;&gt;0),MostCitedLookup!J375,IF(AND(Summary!B$4=Lists!B$6,MostCitedLookup!P375&lt;&gt;0),MostCitedLookup!J375,IF(AND(Summary!B$4=Lists!B$7,MostCitedLookup!Q375&lt;&gt;0),MostCitedLookup!J375,IF(AND(Summary!B$4=Lists!B$8,MostCitedLookup!R375&lt;&gt;0),MostCitedLookup!J375,IF(AND(Summary!B$4=Lists!B$9,MostCitedLookup!S375&lt;&gt;0),MostCitedLookup!J375,IF(AND(Summary!B$4=Lists!B$10,MostCitedLookup!T375&lt;&gt;0),MostCitedLookup!J375, IF(Summary!B$4="All Publications", MostCitedLookup!J375, NA()))))))))))</f>
        <v>#N/A</v>
      </c>
    </row>
    <row r="376" spans="1:21" x14ac:dyDescent="0.35">
      <c r="A376" t="s">
        <v>1290</v>
      </c>
      <c r="B376" t="s">
        <v>1291</v>
      </c>
      <c r="C376">
        <v>2005</v>
      </c>
      <c r="D376" t="s">
        <v>1290</v>
      </c>
      <c r="E376">
        <v>53</v>
      </c>
      <c r="F376" t="s">
        <v>1292</v>
      </c>
      <c r="G376">
        <v>2005</v>
      </c>
      <c r="H376">
        <v>0</v>
      </c>
      <c r="I376">
        <v>1</v>
      </c>
      <c r="J376">
        <v>53</v>
      </c>
      <c r="K376" t="s">
        <v>145</v>
      </c>
      <c r="L376">
        <v>0</v>
      </c>
      <c r="M376">
        <v>0</v>
      </c>
      <c r="N376">
        <v>1</v>
      </c>
      <c r="O376">
        <v>0</v>
      </c>
      <c r="P376">
        <v>1</v>
      </c>
      <c r="Q376">
        <v>0</v>
      </c>
      <c r="R376">
        <v>0</v>
      </c>
      <c r="S376">
        <v>0</v>
      </c>
      <c r="T376">
        <v>0</v>
      </c>
      <c r="U376">
        <f>IF(AND(Summary!B$4=Lists!B$2,MostCitedLookup!L376&lt;&gt;0),MostCitedLookup!J376,IF(AND(Summary!B$4=Lists!B$3,MostCitedLookup!M376&lt;&gt;0),MostCitedLookup!J376,IF(AND(Summary!B$4=Lists!B$4,MostCitedLookup!N376&lt;&gt;0),MostCitedLookup!J376,IF(AND(Summary!B$4=Lists!B$5,MostCitedLookup!O376&lt;&gt;0),MostCitedLookup!J376,IF(AND(Summary!B$4=Lists!B$6,MostCitedLookup!P376&lt;&gt;0),MostCitedLookup!J376,IF(AND(Summary!B$4=Lists!B$7,MostCitedLookup!Q376&lt;&gt;0),MostCitedLookup!J376,IF(AND(Summary!B$4=Lists!B$8,MostCitedLookup!R376&lt;&gt;0),MostCitedLookup!J376,IF(AND(Summary!B$4=Lists!B$9,MostCitedLookup!S376&lt;&gt;0),MostCitedLookup!J376,IF(AND(Summary!B$4=Lists!B$10,MostCitedLookup!T376&lt;&gt;0),MostCitedLookup!J376, IF(Summary!B$4="All Publications", MostCitedLookup!J376, NA()))))))))))</f>
        <v>53</v>
      </c>
    </row>
    <row r="377" spans="1:21" x14ac:dyDescent="0.35">
      <c r="A377" t="s">
        <v>1293</v>
      </c>
      <c r="B377" t="s">
        <v>1294</v>
      </c>
      <c r="C377">
        <v>2017</v>
      </c>
      <c r="D377" t="s">
        <v>1293</v>
      </c>
      <c r="E377">
        <v>53</v>
      </c>
      <c r="F377" t="s">
        <v>1295</v>
      </c>
      <c r="G377">
        <v>2017</v>
      </c>
      <c r="H377">
        <v>0</v>
      </c>
      <c r="I377">
        <v>1</v>
      </c>
      <c r="J377">
        <v>53</v>
      </c>
      <c r="K377" t="s">
        <v>58</v>
      </c>
      <c r="L377">
        <v>0</v>
      </c>
      <c r="M377">
        <v>0</v>
      </c>
      <c r="N377">
        <v>0</v>
      </c>
      <c r="O377">
        <v>0</v>
      </c>
      <c r="P377">
        <v>0</v>
      </c>
      <c r="Q377">
        <v>0</v>
      </c>
      <c r="R377">
        <v>0</v>
      </c>
      <c r="S377">
        <v>1</v>
      </c>
      <c r="T377">
        <v>0</v>
      </c>
      <c r="U377" t="e">
        <f>IF(AND(Summary!B$4=Lists!B$2,MostCitedLookup!L377&lt;&gt;0),MostCitedLookup!J377,IF(AND(Summary!B$4=Lists!B$3,MostCitedLookup!M377&lt;&gt;0),MostCitedLookup!J377,IF(AND(Summary!B$4=Lists!B$4,MostCitedLookup!N377&lt;&gt;0),MostCitedLookup!J377,IF(AND(Summary!B$4=Lists!B$5,MostCitedLookup!O377&lt;&gt;0),MostCitedLookup!J377,IF(AND(Summary!B$4=Lists!B$6,MostCitedLookup!P377&lt;&gt;0),MostCitedLookup!J377,IF(AND(Summary!B$4=Lists!B$7,MostCitedLookup!Q377&lt;&gt;0),MostCitedLookup!J377,IF(AND(Summary!B$4=Lists!B$8,MostCitedLookup!R377&lt;&gt;0),MostCitedLookup!J377,IF(AND(Summary!B$4=Lists!B$9,MostCitedLookup!S377&lt;&gt;0),MostCitedLookup!J377,IF(AND(Summary!B$4=Lists!B$10,MostCitedLookup!T377&lt;&gt;0),MostCitedLookup!J377, IF(Summary!B$4="All Publications", MostCitedLookup!J377, NA()))))))))))</f>
        <v>#N/A</v>
      </c>
    </row>
    <row r="378" spans="1:21" x14ac:dyDescent="0.35">
      <c r="A378" t="s">
        <v>1296</v>
      </c>
      <c r="B378" t="s">
        <v>1297</v>
      </c>
      <c r="C378">
        <v>2003</v>
      </c>
      <c r="D378" t="s">
        <v>1296</v>
      </c>
      <c r="E378">
        <v>53</v>
      </c>
      <c r="F378" t="s">
        <v>1298</v>
      </c>
      <c r="G378">
        <v>2003</v>
      </c>
      <c r="H378">
        <v>0</v>
      </c>
      <c r="I378">
        <v>1</v>
      </c>
      <c r="J378">
        <v>53</v>
      </c>
      <c r="K378" t="s">
        <v>58</v>
      </c>
      <c r="L378">
        <v>0</v>
      </c>
      <c r="M378">
        <v>0</v>
      </c>
      <c r="N378">
        <v>0</v>
      </c>
      <c r="O378">
        <v>0</v>
      </c>
      <c r="P378">
        <v>0</v>
      </c>
      <c r="Q378">
        <v>0</v>
      </c>
      <c r="R378">
        <v>0</v>
      </c>
      <c r="S378">
        <v>1</v>
      </c>
      <c r="T378">
        <v>0</v>
      </c>
      <c r="U378" t="e">
        <f>IF(AND(Summary!B$4=Lists!B$2,MostCitedLookup!L378&lt;&gt;0),MostCitedLookup!J378,IF(AND(Summary!B$4=Lists!B$3,MostCitedLookup!M378&lt;&gt;0),MostCitedLookup!J378,IF(AND(Summary!B$4=Lists!B$4,MostCitedLookup!N378&lt;&gt;0),MostCitedLookup!J378,IF(AND(Summary!B$4=Lists!B$5,MostCitedLookup!O378&lt;&gt;0),MostCitedLookup!J378,IF(AND(Summary!B$4=Lists!B$6,MostCitedLookup!P378&lt;&gt;0),MostCitedLookup!J378,IF(AND(Summary!B$4=Lists!B$7,MostCitedLookup!Q378&lt;&gt;0),MostCitedLookup!J378,IF(AND(Summary!B$4=Lists!B$8,MostCitedLookup!R378&lt;&gt;0),MostCitedLookup!J378,IF(AND(Summary!B$4=Lists!B$9,MostCitedLookup!S378&lt;&gt;0),MostCitedLookup!J378,IF(AND(Summary!B$4=Lists!B$10,MostCitedLookup!T378&lt;&gt;0),MostCitedLookup!J378, IF(Summary!B$4="All Publications", MostCitedLookup!J378, NA()))))))))))</f>
        <v>#N/A</v>
      </c>
    </row>
    <row r="379" spans="1:21" x14ac:dyDescent="0.35">
      <c r="A379" t="s">
        <v>1299</v>
      </c>
      <c r="B379" t="s">
        <v>1300</v>
      </c>
      <c r="C379">
        <v>2013</v>
      </c>
      <c r="D379" t="s">
        <v>1299</v>
      </c>
      <c r="E379">
        <v>53</v>
      </c>
      <c r="F379" t="s">
        <v>1301</v>
      </c>
      <c r="G379">
        <v>2013</v>
      </c>
      <c r="H379">
        <v>0</v>
      </c>
      <c r="I379">
        <v>1</v>
      </c>
      <c r="J379">
        <v>53</v>
      </c>
      <c r="K379" t="s">
        <v>58</v>
      </c>
      <c r="L379">
        <v>0</v>
      </c>
      <c r="M379">
        <v>0</v>
      </c>
      <c r="N379">
        <v>0</v>
      </c>
      <c r="O379">
        <v>0</v>
      </c>
      <c r="P379">
        <v>0</v>
      </c>
      <c r="Q379">
        <v>0</v>
      </c>
      <c r="R379">
        <v>0</v>
      </c>
      <c r="S379">
        <v>1</v>
      </c>
      <c r="T379">
        <v>0</v>
      </c>
      <c r="U379" t="e">
        <f>IF(AND(Summary!B$4=Lists!B$2,MostCitedLookup!L379&lt;&gt;0),MostCitedLookup!J379,IF(AND(Summary!B$4=Lists!B$3,MostCitedLookup!M379&lt;&gt;0),MostCitedLookup!J379,IF(AND(Summary!B$4=Lists!B$4,MostCitedLookup!N379&lt;&gt;0),MostCitedLookup!J379,IF(AND(Summary!B$4=Lists!B$5,MostCitedLookup!O379&lt;&gt;0),MostCitedLookup!J379,IF(AND(Summary!B$4=Lists!B$6,MostCitedLookup!P379&lt;&gt;0),MostCitedLookup!J379,IF(AND(Summary!B$4=Lists!B$7,MostCitedLookup!Q379&lt;&gt;0),MostCitedLookup!J379,IF(AND(Summary!B$4=Lists!B$8,MostCitedLookup!R379&lt;&gt;0),MostCitedLookup!J379,IF(AND(Summary!B$4=Lists!B$9,MostCitedLookup!S379&lt;&gt;0),MostCitedLookup!J379,IF(AND(Summary!B$4=Lists!B$10,MostCitedLookup!T379&lt;&gt;0),MostCitedLookup!J379, IF(Summary!B$4="All Publications", MostCitedLookup!J379, NA()))))))))))</f>
        <v>#N/A</v>
      </c>
    </row>
    <row r="380" spans="1:21" x14ac:dyDescent="0.35">
      <c r="A380" t="s">
        <v>1302</v>
      </c>
      <c r="B380" t="s">
        <v>1303</v>
      </c>
      <c r="C380">
        <v>2015</v>
      </c>
      <c r="D380" t="s">
        <v>1302</v>
      </c>
      <c r="E380">
        <v>53</v>
      </c>
      <c r="F380" t="s">
        <v>1304</v>
      </c>
      <c r="G380">
        <v>2015</v>
      </c>
      <c r="H380">
        <v>0</v>
      </c>
      <c r="I380">
        <v>1</v>
      </c>
      <c r="J380">
        <v>53</v>
      </c>
      <c r="K380" t="s">
        <v>67</v>
      </c>
      <c r="L380">
        <v>0</v>
      </c>
      <c r="M380">
        <v>0</v>
      </c>
      <c r="N380">
        <v>0</v>
      </c>
      <c r="O380">
        <v>0</v>
      </c>
      <c r="P380">
        <v>1</v>
      </c>
      <c r="Q380">
        <v>0</v>
      </c>
      <c r="R380">
        <v>0</v>
      </c>
      <c r="S380">
        <v>0</v>
      </c>
      <c r="T380">
        <v>0</v>
      </c>
      <c r="U380" t="e">
        <f>IF(AND(Summary!B$4=Lists!B$2,MostCitedLookup!L380&lt;&gt;0),MostCitedLookup!J380,IF(AND(Summary!B$4=Lists!B$3,MostCitedLookup!M380&lt;&gt;0),MostCitedLookup!J380,IF(AND(Summary!B$4=Lists!B$4,MostCitedLookup!N380&lt;&gt;0),MostCitedLookup!J380,IF(AND(Summary!B$4=Lists!B$5,MostCitedLookup!O380&lt;&gt;0),MostCitedLookup!J380,IF(AND(Summary!B$4=Lists!B$6,MostCitedLookup!P380&lt;&gt;0),MostCitedLookup!J380,IF(AND(Summary!B$4=Lists!B$7,MostCitedLookup!Q380&lt;&gt;0),MostCitedLookup!J380,IF(AND(Summary!B$4=Lists!B$8,MostCitedLookup!R380&lt;&gt;0),MostCitedLookup!J380,IF(AND(Summary!B$4=Lists!B$9,MostCitedLookup!S380&lt;&gt;0),MostCitedLookup!J380,IF(AND(Summary!B$4=Lists!B$10,MostCitedLookup!T380&lt;&gt;0),MostCitedLookup!J380, IF(Summary!B$4="All Publications", MostCitedLookup!J380, NA()))))))))))</f>
        <v>#N/A</v>
      </c>
    </row>
    <row r="381" spans="1:21" x14ac:dyDescent="0.35">
      <c r="A381" t="s">
        <v>1305</v>
      </c>
      <c r="B381" t="s">
        <v>1306</v>
      </c>
      <c r="C381">
        <v>2003</v>
      </c>
      <c r="D381" t="s">
        <v>1307</v>
      </c>
      <c r="E381">
        <v>52</v>
      </c>
      <c r="F381" t="s">
        <v>1308</v>
      </c>
      <c r="G381">
        <v>2003</v>
      </c>
      <c r="H381">
        <v>4.2112003000000002E-2</v>
      </c>
      <c r="I381">
        <v>1</v>
      </c>
      <c r="J381">
        <v>52</v>
      </c>
      <c r="K381" t="s">
        <v>67</v>
      </c>
      <c r="L381">
        <v>0</v>
      </c>
      <c r="M381">
        <v>0</v>
      </c>
      <c r="N381">
        <v>0</v>
      </c>
      <c r="O381">
        <v>0</v>
      </c>
      <c r="P381">
        <v>1</v>
      </c>
      <c r="Q381">
        <v>0</v>
      </c>
      <c r="R381">
        <v>0</v>
      </c>
      <c r="S381">
        <v>0</v>
      </c>
      <c r="T381">
        <v>0</v>
      </c>
      <c r="U381" t="e">
        <f>IF(AND(Summary!B$4=Lists!B$2,MostCitedLookup!L381&lt;&gt;0),MostCitedLookup!J381,IF(AND(Summary!B$4=Lists!B$3,MostCitedLookup!M381&lt;&gt;0),MostCitedLookup!J381,IF(AND(Summary!B$4=Lists!B$4,MostCitedLookup!N381&lt;&gt;0),MostCitedLookup!J381,IF(AND(Summary!B$4=Lists!B$5,MostCitedLookup!O381&lt;&gt;0),MostCitedLookup!J381,IF(AND(Summary!B$4=Lists!B$6,MostCitedLookup!P381&lt;&gt;0),MostCitedLookup!J381,IF(AND(Summary!B$4=Lists!B$7,MostCitedLookup!Q381&lt;&gt;0),MostCitedLookup!J381,IF(AND(Summary!B$4=Lists!B$8,MostCitedLookup!R381&lt;&gt;0),MostCitedLookup!J381,IF(AND(Summary!B$4=Lists!B$9,MostCitedLookup!S381&lt;&gt;0),MostCitedLookup!J381,IF(AND(Summary!B$4=Lists!B$10,MostCitedLookup!T381&lt;&gt;0),MostCitedLookup!J381, IF(Summary!B$4="All Publications", MostCitedLookup!J381, NA()))))))))))</f>
        <v>#N/A</v>
      </c>
    </row>
    <row r="382" spans="1:21" x14ac:dyDescent="0.35">
      <c r="A382" t="s">
        <v>1309</v>
      </c>
      <c r="B382" t="s">
        <v>1310</v>
      </c>
      <c r="C382">
        <v>1999</v>
      </c>
      <c r="D382" t="s">
        <v>1311</v>
      </c>
      <c r="E382">
        <v>52</v>
      </c>
      <c r="F382" t="s">
        <v>1312</v>
      </c>
      <c r="G382">
        <v>1999</v>
      </c>
      <c r="H382">
        <v>3.9359698999999998E-2</v>
      </c>
      <c r="I382">
        <v>1</v>
      </c>
      <c r="J382">
        <v>52</v>
      </c>
      <c r="K382" t="s">
        <v>67</v>
      </c>
      <c r="L382">
        <v>0</v>
      </c>
      <c r="M382">
        <v>0</v>
      </c>
      <c r="N382">
        <v>0</v>
      </c>
      <c r="O382">
        <v>0</v>
      </c>
      <c r="P382">
        <v>1</v>
      </c>
      <c r="Q382">
        <v>0</v>
      </c>
      <c r="R382">
        <v>0</v>
      </c>
      <c r="S382">
        <v>0</v>
      </c>
      <c r="T382">
        <v>0</v>
      </c>
      <c r="U382" t="e">
        <f>IF(AND(Summary!B$4=Lists!B$2,MostCitedLookup!L382&lt;&gt;0),MostCitedLookup!J382,IF(AND(Summary!B$4=Lists!B$3,MostCitedLookup!M382&lt;&gt;0),MostCitedLookup!J382,IF(AND(Summary!B$4=Lists!B$4,MostCitedLookup!N382&lt;&gt;0),MostCitedLookup!J382,IF(AND(Summary!B$4=Lists!B$5,MostCitedLookup!O382&lt;&gt;0),MostCitedLookup!J382,IF(AND(Summary!B$4=Lists!B$6,MostCitedLookup!P382&lt;&gt;0),MostCitedLookup!J382,IF(AND(Summary!B$4=Lists!B$7,MostCitedLookup!Q382&lt;&gt;0),MostCitedLookup!J382,IF(AND(Summary!B$4=Lists!B$8,MostCitedLookup!R382&lt;&gt;0),MostCitedLookup!J382,IF(AND(Summary!B$4=Lists!B$9,MostCitedLookup!S382&lt;&gt;0),MostCitedLookup!J382,IF(AND(Summary!B$4=Lists!B$10,MostCitedLookup!T382&lt;&gt;0),MostCitedLookup!J382, IF(Summary!B$4="All Publications", MostCitedLookup!J382, NA()))))))))))</f>
        <v>#N/A</v>
      </c>
    </row>
    <row r="383" spans="1:21" x14ac:dyDescent="0.35">
      <c r="A383" t="s">
        <v>1313</v>
      </c>
      <c r="B383" t="s">
        <v>1314</v>
      </c>
      <c r="C383">
        <v>1999</v>
      </c>
      <c r="D383" t="s">
        <v>1313</v>
      </c>
      <c r="E383">
        <v>52</v>
      </c>
      <c r="F383" t="s">
        <v>1315</v>
      </c>
      <c r="G383">
        <v>1999</v>
      </c>
      <c r="H383">
        <v>0</v>
      </c>
      <c r="I383">
        <v>1</v>
      </c>
      <c r="J383">
        <v>52</v>
      </c>
      <c r="K383" t="s">
        <v>58</v>
      </c>
      <c r="L383">
        <v>0</v>
      </c>
      <c r="M383">
        <v>0</v>
      </c>
      <c r="N383">
        <v>0</v>
      </c>
      <c r="O383">
        <v>0</v>
      </c>
      <c r="P383">
        <v>0</v>
      </c>
      <c r="Q383">
        <v>0</v>
      </c>
      <c r="R383">
        <v>0</v>
      </c>
      <c r="S383">
        <v>1</v>
      </c>
      <c r="T383">
        <v>0</v>
      </c>
      <c r="U383" t="e">
        <f>IF(AND(Summary!B$4=Lists!B$2,MostCitedLookup!L383&lt;&gt;0),MostCitedLookup!J383,IF(AND(Summary!B$4=Lists!B$3,MostCitedLookup!M383&lt;&gt;0),MostCitedLookup!J383,IF(AND(Summary!B$4=Lists!B$4,MostCitedLookup!N383&lt;&gt;0),MostCitedLookup!J383,IF(AND(Summary!B$4=Lists!B$5,MostCitedLookup!O383&lt;&gt;0),MostCitedLookup!J383,IF(AND(Summary!B$4=Lists!B$6,MostCitedLookup!P383&lt;&gt;0),MostCitedLookup!J383,IF(AND(Summary!B$4=Lists!B$7,MostCitedLookup!Q383&lt;&gt;0),MostCitedLookup!J383,IF(AND(Summary!B$4=Lists!B$8,MostCitedLookup!R383&lt;&gt;0),MostCitedLookup!J383,IF(AND(Summary!B$4=Lists!B$9,MostCitedLookup!S383&lt;&gt;0),MostCitedLookup!J383,IF(AND(Summary!B$4=Lists!B$10,MostCitedLookup!T383&lt;&gt;0),MostCitedLookup!J383, IF(Summary!B$4="All Publications", MostCitedLookup!J383, NA()))))))))))</f>
        <v>#N/A</v>
      </c>
    </row>
    <row r="384" spans="1:21" x14ac:dyDescent="0.35">
      <c r="A384" t="s">
        <v>1316</v>
      </c>
      <c r="B384" t="s">
        <v>1317</v>
      </c>
      <c r="C384">
        <v>2000</v>
      </c>
      <c r="D384" t="s">
        <v>1316</v>
      </c>
      <c r="E384">
        <v>52</v>
      </c>
      <c r="F384" t="s">
        <v>1318</v>
      </c>
      <c r="G384">
        <v>2000</v>
      </c>
      <c r="H384">
        <v>0</v>
      </c>
      <c r="I384">
        <v>1</v>
      </c>
      <c r="J384">
        <v>52</v>
      </c>
      <c r="K384" t="s">
        <v>58</v>
      </c>
      <c r="L384">
        <v>0</v>
      </c>
      <c r="M384">
        <v>0</v>
      </c>
      <c r="N384">
        <v>0</v>
      </c>
      <c r="O384">
        <v>0</v>
      </c>
      <c r="P384">
        <v>0</v>
      </c>
      <c r="Q384">
        <v>0</v>
      </c>
      <c r="R384">
        <v>0</v>
      </c>
      <c r="S384">
        <v>1</v>
      </c>
      <c r="T384">
        <v>0</v>
      </c>
      <c r="U384" t="e">
        <f>IF(AND(Summary!B$4=Lists!B$2,MostCitedLookup!L384&lt;&gt;0),MostCitedLookup!J384,IF(AND(Summary!B$4=Lists!B$3,MostCitedLookup!M384&lt;&gt;0),MostCitedLookup!J384,IF(AND(Summary!B$4=Lists!B$4,MostCitedLookup!N384&lt;&gt;0),MostCitedLookup!J384,IF(AND(Summary!B$4=Lists!B$5,MostCitedLookup!O384&lt;&gt;0),MostCitedLookup!J384,IF(AND(Summary!B$4=Lists!B$6,MostCitedLookup!P384&lt;&gt;0),MostCitedLookup!J384,IF(AND(Summary!B$4=Lists!B$7,MostCitedLookup!Q384&lt;&gt;0),MostCitedLookup!J384,IF(AND(Summary!B$4=Lists!B$8,MostCitedLookup!R384&lt;&gt;0),MostCitedLookup!J384,IF(AND(Summary!B$4=Lists!B$9,MostCitedLookup!S384&lt;&gt;0),MostCitedLookup!J384,IF(AND(Summary!B$4=Lists!B$10,MostCitedLookup!T384&lt;&gt;0),MostCitedLookup!J384, IF(Summary!B$4="All Publications", MostCitedLookup!J384, NA()))))))))))</f>
        <v>#N/A</v>
      </c>
    </row>
    <row r="385" spans="1:21" x14ac:dyDescent="0.35">
      <c r="A385" t="s">
        <v>1319</v>
      </c>
      <c r="B385" t="s">
        <v>1320</v>
      </c>
      <c r="C385">
        <v>2005</v>
      </c>
      <c r="D385" t="s">
        <v>1319</v>
      </c>
      <c r="E385">
        <v>52</v>
      </c>
      <c r="F385" t="s">
        <v>1321</v>
      </c>
      <c r="G385">
        <v>2005</v>
      </c>
      <c r="H385">
        <v>0</v>
      </c>
      <c r="I385">
        <v>1</v>
      </c>
      <c r="J385">
        <v>52</v>
      </c>
      <c r="K385" t="s">
        <v>67</v>
      </c>
      <c r="L385">
        <v>0</v>
      </c>
      <c r="M385">
        <v>0</v>
      </c>
      <c r="N385">
        <v>0</v>
      </c>
      <c r="O385">
        <v>0</v>
      </c>
      <c r="P385">
        <v>1</v>
      </c>
      <c r="Q385">
        <v>0</v>
      </c>
      <c r="R385">
        <v>0</v>
      </c>
      <c r="S385">
        <v>0</v>
      </c>
      <c r="T385">
        <v>0</v>
      </c>
      <c r="U385" t="e">
        <f>IF(AND(Summary!B$4=Lists!B$2,MostCitedLookup!L385&lt;&gt;0),MostCitedLookup!J385,IF(AND(Summary!B$4=Lists!B$3,MostCitedLookup!M385&lt;&gt;0),MostCitedLookup!J385,IF(AND(Summary!B$4=Lists!B$4,MostCitedLookup!N385&lt;&gt;0),MostCitedLookup!J385,IF(AND(Summary!B$4=Lists!B$5,MostCitedLookup!O385&lt;&gt;0),MostCitedLookup!J385,IF(AND(Summary!B$4=Lists!B$6,MostCitedLookup!P385&lt;&gt;0),MostCitedLookup!J385,IF(AND(Summary!B$4=Lists!B$7,MostCitedLookup!Q385&lt;&gt;0),MostCitedLookup!J385,IF(AND(Summary!B$4=Lists!B$8,MostCitedLookup!R385&lt;&gt;0),MostCitedLookup!J385,IF(AND(Summary!B$4=Lists!B$9,MostCitedLookup!S385&lt;&gt;0),MostCitedLookup!J385,IF(AND(Summary!B$4=Lists!B$10,MostCitedLookup!T385&lt;&gt;0),MostCitedLookup!J385, IF(Summary!B$4="All Publications", MostCitedLookup!J385, NA()))))))))))</f>
        <v>#N/A</v>
      </c>
    </row>
    <row r="386" spans="1:21" x14ac:dyDescent="0.35">
      <c r="A386" t="s">
        <v>1322</v>
      </c>
      <c r="B386" t="s">
        <v>1323</v>
      </c>
      <c r="C386">
        <v>2004</v>
      </c>
      <c r="D386" t="s">
        <v>1322</v>
      </c>
      <c r="E386">
        <v>52</v>
      </c>
      <c r="F386" t="s">
        <v>1324</v>
      </c>
      <c r="G386">
        <v>2004</v>
      </c>
      <c r="H386">
        <v>0</v>
      </c>
      <c r="I386">
        <v>1</v>
      </c>
      <c r="J386">
        <v>52</v>
      </c>
      <c r="K386" t="s">
        <v>32</v>
      </c>
      <c r="L386">
        <v>0</v>
      </c>
      <c r="M386">
        <v>0</v>
      </c>
      <c r="N386">
        <v>0</v>
      </c>
      <c r="O386">
        <v>0</v>
      </c>
      <c r="P386">
        <v>0</v>
      </c>
      <c r="Q386">
        <v>0</v>
      </c>
      <c r="R386">
        <v>1</v>
      </c>
      <c r="S386">
        <v>0</v>
      </c>
      <c r="T386">
        <v>0</v>
      </c>
      <c r="U386" t="e">
        <f>IF(AND(Summary!B$4=Lists!B$2,MostCitedLookup!L386&lt;&gt;0),MostCitedLookup!J386,IF(AND(Summary!B$4=Lists!B$3,MostCitedLookup!M386&lt;&gt;0),MostCitedLookup!J386,IF(AND(Summary!B$4=Lists!B$4,MostCitedLookup!N386&lt;&gt;0),MostCitedLookup!J386,IF(AND(Summary!B$4=Lists!B$5,MostCitedLookup!O386&lt;&gt;0),MostCitedLookup!J386,IF(AND(Summary!B$4=Lists!B$6,MostCitedLookup!P386&lt;&gt;0),MostCitedLookup!J386,IF(AND(Summary!B$4=Lists!B$7,MostCitedLookup!Q386&lt;&gt;0),MostCitedLookup!J386,IF(AND(Summary!B$4=Lists!B$8,MostCitedLookup!R386&lt;&gt;0),MostCitedLookup!J386,IF(AND(Summary!B$4=Lists!B$9,MostCitedLookup!S386&lt;&gt;0),MostCitedLookup!J386,IF(AND(Summary!B$4=Lists!B$10,MostCitedLookup!T386&lt;&gt;0),MostCitedLookup!J386, IF(Summary!B$4="All Publications", MostCitedLookup!J386, NA()))))))))))</f>
        <v>#N/A</v>
      </c>
    </row>
    <row r="387" spans="1:21" x14ac:dyDescent="0.35">
      <c r="A387" t="s">
        <v>1325</v>
      </c>
      <c r="B387" t="s">
        <v>1326</v>
      </c>
      <c r="C387">
        <v>2011</v>
      </c>
      <c r="D387" t="s">
        <v>1325</v>
      </c>
      <c r="E387">
        <v>52</v>
      </c>
      <c r="F387" t="s">
        <v>1327</v>
      </c>
      <c r="G387">
        <v>2011</v>
      </c>
      <c r="H387">
        <v>0</v>
      </c>
      <c r="I387">
        <v>1</v>
      </c>
      <c r="J387">
        <v>52</v>
      </c>
      <c r="K387" t="s">
        <v>94</v>
      </c>
      <c r="L387">
        <v>0</v>
      </c>
      <c r="M387">
        <v>0</v>
      </c>
      <c r="N387">
        <v>0</v>
      </c>
      <c r="O387">
        <v>0</v>
      </c>
      <c r="P387">
        <v>1</v>
      </c>
      <c r="Q387">
        <v>0</v>
      </c>
      <c r="R387">
        <v>0</v>
      </c>
      <c r="S387">
        <v>0</v>
      </c>
      <c r="T387">
        <v>0</v>
      </c>
      <c r="U387" t="e">
        <f>IF(AND(Summary!B$4=Lists!B$2,MostCitedLookup!L387&lt;&gt;0),MostCitedLookup!J387,IF(AND(Summary!B$4=Lists!B$3,MostCitedLookup!M387&lt;&gt;0),MostCitedLookup!J387,IF(AND(Summary!B$4=Lists!B$4,MostCitedLookup!N387&lt;&gt;0),MostCitedLookup!J387,IF(AND(Summary!B$4=Lists!B$5,MostCitedLookup!O387&lt;&gt;0),MostCitedLookup!J387,IF(AND(Summary!B$4=Lists!B$6,MostCitedLookup!P387&lt;&gt;0),MostCitedLookup!J387,IF(AND(Summary!B$4=Lists!B$7,MostCitedLookup!Q387&lt;&gt;0),MostCitedLookup!J387,IF(AND(Summary!B$4=Lists!B$8,MostCitedLookup!R387&lt;&gt;0),MostCitedLookup!J387,IF(AND(Summary!B$4=Lists!B$9,MostCitedLookup!S387&lt;&gt;0),MostCitedLookup!J387,IF(AND(Summary!B$4=Lists!B$10,MostCitedLookup!T387&lt;&gt;0),MostCitedLookup!J387, IF(Summary!B$4="All Publications", MostCitedLookup!J387, NA()))))))))))</f>
        <v>#N/A</v>
      </c>
    </row>
    <row r="388" spans="1:21" x14ac:dyDescent="0.35">
      <c r="A388" t="s">
        <v>1328</v>
      </c>
      <c r="B388" t="s">
        <v>1329</v>
      </c>
      <c r="C388">
        <v>2004</v>
      </c>
      <c r="D388" t="s">
        <v>1328</v>
      </c>
      <c r="E388">
        <v>52</v>
      </c>
      <c r="F388" t="s">
        <v>1330</v>
      </c>
      <c r="G388">
        <v>2004</v>
      </c>
      <c r="H388">
        <v>0</v>
      </c>
      <c r="I388">
        <v>1</v>
      </c>
      <c r="J388">
        <v>52</v>
      </c>
      <c r="K388" t="s">
        <v>58</v>
      </c>
      <c r="L388">
        <v>0</v>
      </c>
      <c r="M388">
        <v>0</v>
      </c>
      <c r="N388">
        <v>0</v>
      </c>
      <c r="O388">
        <v>0</v>
      </c>
      <c r="P388">
        <v>0</v>
      </c>
      <c r="Q388">
        <v>0</v>
      </c>
      <c r="R388">
        <v>0</v>
      </c>
      <c r="S388">
        <v>1</v>
      </c>
      <c r="T388">
        <v>0</v>
      </c>
      <c r="U388" t="e">
        <f>IF(AND(Summary!B$4=Lists!B$2,MostCitedLookup!L388&lt;&gt;0),MostCitedLookup!J388,IF(AND(Summary!B$4=Lists!B$3,MostCitedLookup!M388&lt;&gt;0),MostCitedLookup!J388,IF(AND(Summary!B$4=Lists!B$4,MostCitedLookup!N388&lt;&gt;0),MostCitedLookup!J388,IF(AND(Summary!B$4=Lists!B$5,MostCitedLookup!O388&lt;&gt;0),MostCitedLookup!J388,IF(AND(Summary!B$4=Lists!B$6,MostCitedLookup!P388&lt;&gt;0),MostCitedLookup!J388,IF(AND(Summary!B$4=Lists!B$7,MostCitedLookup!Q388&lt;&gt;0),MostCitedLookup!J388,IF(AND(Summary!B$4=Lists!B$8,MostCitedLookup!R388&lt;&gt;0),MostCitedLookup!J388,IF(AND(Summary!B$4=Lists!B$9,MostCitedLookup!S388&lt;&gt;0),MostCitedLookup!J388,IF(AND(Summary!B$4=Lists!B$10,MostCitedLookup!T388&lt;&gt;0),MostCitedLookup!J388, IF(Summary!B$4="All Publications", MostCitedLookup!J388, NA()))))))))))</f>
        <v>#N/A</v>
      </c>
    </row>
    <row r="389" spans="1:21" x14ac:dyDescent="0.35">
      <c r="A389" t="s">
        <v>1331</v>
      </c>
      <c r="B389" t="s">
        <v>1332</v>
      </c>
      <c r="C389">
        <v>2020</v>
      </c>
      <c r="D389" t="s">
        <v>1331</v>
      </c>
      <c r="E389">
        <v>52</v>
      </c>
      <c r="F389" t="s">
        <v>1333</v>
      </c>
      <c r="G389">
        <v>2020</v>
      </c>
      <c r="H389">
        <v>0</v>
      </c>
      <c r="I389">
        <v>1</v>
      </c>
      <c r="J389">
        <v>52</v>
      </c>
      <c r="K389" t="s">
        <v>1334</v>
      </c>
      <c r="L389">
        <v>1</v>
      </c>
      <c r="M389">
        <v>1</v>
      </c>
      <c r="N389">
        <v>0</v>
      </c>
      <c r="O389">
        <v>0</v>
      </c>
      <c r="P389">
        <v>0</v>
      </c>
      <c r="Q389">
        <v>0</v>
      </c>
      <c r="R389">
        <v>0</v>
      </c>
      <c r="S389">
        <v>0</v>
      </c>
      <c r="T389" t="s">
        <v>59</v>
      </c>
      <c r="U389" t="e">
        <f>IF(AND(Summary!B$4=Lists!B$2,MostCitedLookup!L389&lt;&gt;0),MostCitedLookup!J389,IF(AND(Summary!B$4=Lists!B$3,MostCitedLookup!M389&lt;&gt;0),MostCitedLookup!J389,IF(AND(Summary!B$4=Lists!B$4,MostCitedLookup!N389&lt;&gt;0),MostCitedLookup!J389,IF(AND(Summary!B$4=Lists!B$5,MostCitedLookup!O389&lt;&gt;0),MostCitedLookup!J389,IF(AND(Summary!B$4=Lists!B$6,MostCitedLookup!P389&lt;&gt;0),MostCitedLookup!J389,IF(AND(Summary!B$4=Lists!B$7,MostCitedLookup!Q389&lt;&gt;0),MostCitedLookup!J389,IF(AND(Summary!B$4=Lists!B$8,MostCitedLookup!R389&lt;&gt;0),MostCitedLookup!J389,IF(AND(Summary!B$4=Lists!B$9,MostCitedLookup!S389&lt;&gt;0),MostCitedLookup!J389,IF(AND(Summary!B$4=Lists!B$10,MostCitedLookup!T389&lt;&gt;0),MostCitedLookup!J389, IF(Summary!B$4="All Publications", MostCitedLookup!J389, NA()))))))))))</f>
        <v>#N/A</v>
      </c>
    </row>
    <row r="390" spans="1:21" x14ac:dyDescent="0.35">
      <c r="A390" t="s">
        <v>1335</v>
      </c>
      <c r="B390" t="s">
        <v>1336</v>
      </c>
      <c r="C390">
        <v>2005</v>
      </c>
      <c r="D390" t="s">
        <v>1337</v>
      </c>
      <c r="E390">
        <v>51</v>
      </c>
      <c r="F390" t="s">
        <v>1338</v>
      </c>
      <c r="G390">
        <v>2005</v>
      </c>
      <c r="H390">
        <v>8.9513667000000005E-2</v>
      </c>
      <c r="I390">
        <v>1</v>
      </c>
      <c r="J390">
        <v>51</v>
      </c>
      <c r="K390" t="s">
        <v>67</v>
      </c>
      <c r="L390">
        <v>0</v>
      </c>
      <c r="M390">
        <v>0</v>
      </c>
      <c r="N390">
        <v>0</v>
      </c>
      <c r="O390">
        <v>0</v>
      </c>
      <c r="P390">
        <v>1</v>
      </c>
      <c r="Q390">
        <v>0</v>
      </c>
      <c r="R390">
        <v>0</v>
      </c>
      <c r="S390">
        <v>0</v>
      </c>
      <c r="T390">
        <v>0</v>
      </c>
      <c r="U390" t="e">
        <f>IF(AND(Summary!B$4=Lists!B$2,MostCitedLookup!L390&lt;&gt;0),MostCitedLookup!J390,IF(AND(Summary!B$4=Lists!B$3,MostCitedLookup!M390&lt;&gt;0),MostCitedLookup!J390,IF(AND(Summary!B$4=Lists!B$4,MostCitedLookup!N390&lt;&gt;0),MostCitedLookup!J390,IF(AND(Summary!B$4=Lists!B$5,MostCitedLookup!O390&lt;&gt;0),MostCitedLookup!J390,IF(AND(Summary!B$4=Lists!B$6,MostCitedLookup!P390&lt;&gt;0),MostCitedLookup!J390,IF(AND(Summary!B$4=Lists!B$7,MostCitedLookup!Q390&lt;&gt;0),MostCitedLookup!J390,IF(AND(Summary!B$4=Lists!B$8,MostCitedLookup!R390&lt;&gt;0),MostCitedLookup!J390,IF(AND(Summary!B$4=Lists!B$9,MostCitedLookup!S390&lt;&gt;0),MostCitedLookup!J390,IF(AND(Summary!B$4=Lists!B$10,MostCitedLookup!T390&lt;&gt;0),MostCitedLookup!J390, IF(Summary!B$4="All Publications", MostCitedLookup!J390, NA()))))))))))</f>
        <v>#N/A</v>
      </c>
    </row>
    <row r="391" spans="1:21" x14ac:dyDescent="0.35">
      <c r="A391" t="s">
        <v>1339</v>
      </c>
      <c r="B391" t="s">
        <v>1340</v>
      </c>
      <c r="C391">
        <v>2001</v>
      </c>
      <c r="D391" t="s">
        <v>1341</v>
      </c>
      <c r="E391">
        <v>51</v>
      </c>
      <c r="F391" t="s">
        <v>1342</v>
      </c>
      <c r="G391">
        <v>2001</v>
      </c>
      <c r="H391">
        <v>9.1187100000000004E-3</v>
      </c>
      <c r="I391">
        <v>1</v>
      </c>
      <c r="J391">
        <v>51</v>
      </c>
      <c r="K391" t="s">
        <v>58</v>
      </c>
      <c r="L391">
        <v>0</v>
      </c>
      <c r="M391">
        <v>0</v>
      </c>
      <c r="N391">
        <v>0</v>
      </c>
      <c r="O391">
        <v>0</v>
      </c>
      <c r="P391">
        <v>0</v>
      </c>
      <c r="Q391">
        <v>0</v>
      </c>
      <c r="R391">
        <v>0</v>
      </c>
      <c r="S391">
        <v>1</v>
      </c>
      <c r="T391">
        <v>0</v>
      </c>
      <c r="U391" t="e">
        <f>IF(AND(Summary!B$4=Lists!B$2,MostCitedLookup!L391&lt;&gt;0),MostCitedLookup!J391,IF(AND(Summary!B$4=Lists!B$3,MostCitedLookup!M391&lt;&gt;0),MostCitedLookup!J391,IF(AND(Summary!B$4=Lists!B$4,MostCitedLookup!N391&lt;&gt;0),MostCitedLookup!J391,IF(AND(Summary!B$4=Lists!B$5,MostCitedLookup!O391&lt;&gt;0),MostCitedLookup!J391,IF(AND(Summary!B$4=Lists!B$6,MostCitedLookup!P391&lt;&gt;0),MostCitedLookup!J391,IF(AND(Summary!B$4=Lists!B$7,MostCitedLookup!Q391&lt;&gt;0),MostCitedLookup!J391,IF(AND(Summary!B$4=Lists!B$8,MostCitedLookup!R391&lt;&gt;0),MostCitedLookup!J391,IF(AND(Summary!B$4=Lists!B$9,MostCitedLookup!S391&lt;&gt;0),MostCitedLookup!J391,IF(AND(Summary!B$4=Lists!B$10,MostCitedLookup!T391&lt;&gt;0),MostCitedLookup!J391, IF(Summary!B$4="All Publications", MostCitedLookup!J391, NA()))))))))))</f>
        <v>#N/A</v>
      </c>
    </row>
    <row r="392" spans="1:21" x14ac:dyDescent="0.35">
      <c r="A392" t="s">
        <v>1343</v>
      </c>
      <c r="B392" t="s">
        <v>1344</v>
      </c>
      <c r="C392">
        <v>2007</v>
      </c>
      <c r="D392" t="s">
        <v>1345</v>
      </c>
      <c r="E392">
        <v>51</v>
      </c>
      <c r="F392" t="s">
        <v>1346</v>
      </c>
      <c r="G392">
        <v>2007</v>
      </c>
      <c r="H392">
        <v>8.2304530000000004E-3</v>
      </c>
      <c r="I392">
        <v>1</v>
      </c>
      <c r="J392">
        <v>51</v>
      </c>
      <c r="K392" t="s">
        <v>58</v>
      </c>
      <c r="L392">
        <v>0</v>
      </c>
      <c r="M392">
        <v>0</v>
      </c>
      <c r="N392">
        <v>0</v>
      </c>
      <c r="O392">
        <v>0</v>
      </c>
      <c r="P392">
        <v>0</v>
      </c>
      <c r="Q392">
        <v>0</v>
      </c>
      <c r="R392">
        <v>0</v>
      </c>
      <c r="S392">
        <v>1</v>
      </c>
      <c r="T392">
        <v>0</v>
      </c>
      <c r="U392" t="e">
        <f>IF(AND(Summary!B$4=Lists!B$2,MostCitedLookup!L392&lt;&gt;0),MostCitedLookup!J392,IF(AND(Summary!B$4=Lists!B$3,MostCitedLookup!M392&lt;&gt;0),MostCitedLookup!J392,IF(AND(Summary!B$4=Lists!B$4,MostCitedLookup!N392&lt;&gt;0),MostCitedLookup!J392,IF(AND(Summary!B$4=Lists!B$5,MostCitedLookup!O392&lt;&gt;0),MostCitedLookup!J392,IF(AND(Summary!B$4=Lists!B$6,MostCitedLookup!P392&lt;&gt;0),MostCitedLookup!J392,IF(AND(Summary!B$4=Lists!B$7,MostCitedLookup!Q392&lt;&gt;0),MostCitedLookup!J392,IF(AND(Summary!B$4=Lists!B$8,MostCitedLookup!R392&lt;&gt;0),MostCitedLookup!J392,IF(AND(Summary!B$4=Lists!B$9,MostCitedLookup!S392&lt;&gt;0),MostCitedLookup!J392,IF(AND(Summary!B$4=Lists!B$10,MostCitedLookup!T392&lt;&gt;0),MostCitedLookup!J392, IF(Summary!B$4="All Publications", MostCitedLookup!J392, NA()))))))))))</f>
        <v>#N/A</v>
      </c>
    </row>
    <row r="393" spans="1:21" x14ac:dyDescent="0.35">
      <c r="A393" t="s">
        <v>1347</v>
      </c>
      <c r="B393" t="s">
        <v>195</v>
      </c>
      <c r="C393">
        <v>1997</v>
      </c>
      <c r="D393" t="s">
        <v>1347</v>
      </c>
      <c r="E393">
        <v>51</v>
      </c>
      <c r="F393" t="s">
        <v>1348</v>
      </c>
      <c r="G393">
        <v>1997</v>
      </c>
      <c r="H393">
        <v>0</v>
      </c>
      <c r="I393">
        <v>1</v>
      </c>
      <c r="J393">
        <v>51</v>
      </c>
      <c r="K393" t="s">
        <v>67</v>
      </c>
      <c r="L393">
        <v>0</v>
      </c>
      <c r="M393">
        <v>0</v>
      </c>
      <c r="N393">
        <v>0</v>
      </c>
      <c r="O393">
        <v>0</v>
      </c>
      <c r="P393">
        <v>1</v>
      </c>
      <c r="Q393">
        <v>0</v>
      </c>
      <c r="R393">
        <v>0</v>
      </c>
      <c r="S393">
        <v>0</v>
      </c>
      <c r="T393">
        <v>0</v>
      </c>
      <c r="U393" t="e">
        <f>IF(AND(Summary!B$4=Lists!B$2,MostCitedLookup!L393&lt;&gt;0),MostCitedLookup!J393,IF(AND(Summary!B$4=Lists!B$3,MostCitedLookup!M393&lt;&gt;0),MostCitedLookup!J393,IF(AND(Summary!B$4=Lists!B$4,MostCitedLookup!N393&lt;&gt;0),MostCitedLookup!J393,IF(AND(Summary!B$4=Lists!B$5,MostCitedLookup!O393&lt;&gt;0),MostCitedLookup!J393,IF(AND(Summary!B$4=Lists!B$6,MostCitedLookup!P393&lt;&gt;0),MostCitedLookup!J393,IF(AND(Summary!B$4=Lists!B$7,MostCitedLookup!Q393&lt;&gt;0),MostCitedLookup!J393,IF(AND(Summary!B$4=Lists!B$8,MostCitedLookup!R393&lt;&gt;0),MostCitedLookup!J393,IF(AND(Summary!B$4=Lists!B$9,MostCitedLookup!S393&lt;&gt;0),MostCitedLookup!J393,IF(AND(Summary!B$4=Lists!B$10,MostCitedLookup!T393&lt;&gt;0),MostCitedLookup!J393, IF(Summary!B$4="All Publications", MostCitedLookup!J393, NA()))))))))))</f>
        <v>#N/A</v>
      </c>
    </row>
    <row r="394" spans="1:21" x14ac:dyDescent="0.35">
      <c r="A394" t="s">
        <v>1349</v>
      </c>
      <c r="B394" t="s">
        <v>1350</v>
      </c>
      <c r="C394">
        <v>2007</v>
      </c>
      <c r="D394" t="s">
        <v>1349</v>
      </c>
      <c r="E394">
        <v>51</v>
      </c>
      <c r="F394" t="s">
        <v>1351</v>
      </c>
      <c r="G394">
        <v>2007</v>
      </c>
      <c r="H394">
        <v>0</v>
      </c>
      <c r="I394">
        <v>1</v>
      </c>
      <c r="J394">
        <v>51</v>
      </c>
      <c r="K394" t="s">
        <v>67</v>
      </c>
      <c r="L394">
        <v>0</v>
      </c>
      <c r="M394">
        <v>0</v>
      </c>
      <c r="N394">
        <v>0</v>
      </c>
      <c r="O394">
        <v>0</v>
      </c>
      <c r="P394">
        <v>1</v>
      </c>
      <c r="Q394">
        <v>0</v>
      </c>
      <c r="R394">
        <v>0</v>
      </c>
      <c r="S394">
        <v>0</v>
      </c>
      <c r="T394">
        <v>0</v>
      </c>
      <c r="U394" t="e">
        <f>IF(AND(Summary!B$4=Lists!B$2,MostCitedLookup!L394&lt;&gt;0),MostCitedLookup!J394,IF(AND(Summary!B$4=Lists!B$3,MostCitedLookup!M394&lt;&gt;0),MostCitedLookup!J394,IF(AND(Summary!B$4=Lists!B$4,MostCitedLookup!N394&lt;&gt;0),MostCitedLookup!J394,IF(AND(Summary!B$4=Lists!B$5,MostCitedLookup!O394&lt;&gt;0),MostCitedLookup!J394,IF(AND(Summary!B$4=Lists!B$6,MostCitedLookup!P394&lt;&gt;0),MostCitedLookup!J394,IF(AND(Summary!B$4=Lists!B$7,MostCitedLookup!Q394&lt;&gt;0),MostCitedLookup!J394,IF(AND(Summary!B$4=Lists!B$8,MostCitedLookup!R394&lt;&gt;0),MostCitedLookup!J394,IF(AND(Summary!B$4=Lists!B$9,MostCitedLookup!S394&lt;&gt;0),MostCitedLookup!J394,IF(AND(Summary!B$4=Lists!B$10,MostCitedLookup!T394&lt;&gt;0),MostCitedLookup!J394, IF(Summary!B$4="All Publications", MostCitedLookup!J394, NA()))))))))))</f>
        <v>#N/A</v>
      </c>
    </row>
    <row r="395" spans="1:21" x14ac:dyDescent="0.35">
      <c r="A395" t="s">
        <v>1352</v>
      </c>
      <c r="B395" t="s">
        <v>1353</v>
      </c>
      <c r="C395">
        <v>2013</v>
      </c>
      <c r="D395" t="s">
        <v>1352</v>
      </c>
      <c r="E395">
        <v>51</v>
      </c>
      <c r="F395" t="s">
        <v>1354</v>
      </c>
      <c r="G395">
        <v>2013</v>
      </c>
      <c r="H395">
        <v>0</v>
      </c>
      <c r="I395">
        <v>1</v>
      </c>
      <c r="J395">
        <v>51</v>
      </c>
      <c r="K395" t="s">
        <v>58</v>
      </c>
      <c r="L395">
        <v>0</v>
      </c>
      <c r="M395">
        <v>0</v>
      </c>
      <c r="N395">
        <v>0</v>
      </c>
      <c r="O395">
        <v>0</v>
      </c>
      <c r="P395">
        <v>0</v>
      </c>
      <c r="Q395">
        <v>0</v>
      </c>
      <c r="R395">
        <v>0</v>
      </c>
      <c r="S395">
        <v>1</v>
      </c>
      <c r="T395">
        <v>0</v>
      </c>
      <c r="U395" t="e">
        <f>IF(AND(Summary!B$4=Lists!B$2,MostCitedLookup!L395&lt;&gt;0),MostCitedLookup!J395,IF(AND(Summary!B$4=Lists!B$3,MostCitedLookup!M395&lt;&gt;0),MostCitedLookup!J395,IF(AND(Summary!B$4=Lists!B$4,MostCitedLookup!N395&lt;&gt;0),MostCitedLookup!J395,IF(AND(Summary!B$4=Lists!B$5,MostCitedLookup!O395&lt;&gt;0),MostCitedLookup!J395,IF(AND(Summary!B$4=Lists!B$6,MostCitedLookup!P395&lt;&gt;0),MostCitedLookup!J395,IF(AND(Summary!B$4=Lists!B$7,MostCitedLookup!Q395&lt;&gt;0),MostCitedLookup!J395,IF(AND(Summary!B$4=Lists!B$8,MostCitedLookup!R395&lt;&gt;0),MostCitedLookup!J395,IF(AND(Summary!B$4=Lists!B$9,MostCitedLookup!S395&lt;&gt;0),MostCitedLookup!J395,IF(AND(Summary!B$4=Lists!B$10,MostCitedLookup!T395&lt;&gt;0),MostCitedLookup!J395, IF(Summary!B$4="All Publications", MostCitedLookup!J395, NA()))))))))))</f>
        <v>#N/A</v>
      </c>
    </row>
    <row r="396" spans="1:21" x14ac:dyDescent="0.35">
      <c r="A396" t="s">
        <v>1355</v>
      </c>
      <c r="B396" t="s">
        <v>1356</v>
      </c>
      <c r="C396">
        <v>2004</v>
      </c>
      <c r="D396" t="s">
        <v>1357</v>
      </c>
      <c r="E396">
        <v>50</v>
      </c>
      <c r="F396" t="s">
        <v>1358</v>
      </c>
      <c r="G396">
        <v>2004</v>
      </c>
      <c r="H396">
        <v>0.185463506</v>
      </c>
      <c r="I396">
        <v>1</v>
      </c>
      <c r="J396">
        <v>50</v>
      </c>
      <c r="K396" t="s">
        <v>1283</v>
      </c>
      <c r="L396">
        <v>0</v>
      </c>
      <c r="M396">
        <v>0</v>
      </c>
      <c r="N396">
        <v>0</v>
      </c>
      <c r="O396">
        <v>0</v>
      </c>
      <c r="P396">
        <v>0</v>
      </c>
      <c r="Q396">
        <v>0</v>
      </c>
      <c r="R396">
        <v>0</v>
      </c>
      <c r="S396">
        <v>0</v>
      </c>
      <c r="T396" t="s">
        <v>63</v>
      </c>
      <c r="U396" t="e">
        <f>IF(AND(Summary!B$4=Lists!B$2,MostCitedLookup!L396&lt;&gt;0),MostCitedLookup!J396,IF(AND(Summary!B$4=Lists!B$3,MostCitedLookup!M396&lt;&gt;0),MostCitedLookup!J396,IF(AND(Summary!B$4=Lists!B$4,MostCitedLookup!N396&lt;&gt;0),MostCitedLookup!J396,IF(AND(Summary!B$4=Lists!B$5,MostCitedLookup!O396&lt;&gt;0),MostCitedLookup!J396,IF(AND(Summary!B$4=Lists!B$6,MostCitedLookup!P396&lt;&gt;0),MostCitedLookup!J396,IF(AND(Summary!B$4=Lists!B$7,MostCitedLookup!Q396&lt;&gt;0),MostCitedLookup!J396,IF(AND(Summary!B$4=Lists!B$8,MostCitedLookup!R396&lt;&gt;0),MostCitedLookup!J396,IF(AND(Summary!B$4=Lists!B$9,MostCitedLookup!S396&lt;&gt;0),MostCitedLookup!J396,IF(AND(Summary!B$4=Lists!B$10,MostCitedLookup!T396&lt;&gt;0),MostCitedLookup!J396, IF(Summary!B$4="All Publications", MostCitedLookup!J396, NA()))))))))))</f>
        <v>#N/A</v>
      </c>
    </row>
    <row r="397" spans="1:21" x14ac:dyDescent="0.35">
      <c r="A397" t="s">
        <v>1359</v>
      </c>
      <c r="B397" t="s">
        <v>1360</v>
      </c>
      <c r="C397">
        <v>2012</v>
      </c>
      <c r="D397" t="s">
        <v>1361</v>
      </c>
      <c r="E397">
        <v>50</v>
      </c>
      <c r="F397" t="s">
        <v>1362</v>
      </c>
      <c r="G397">
        <v>2012</v>
      </c>
      <c r="H397">
        <v>0.143237577</v>
      </c>
      <c r="I397">
        <v>1</v>
      </c>
      <c r="J397">
        <v>50</v>
      </c>
      <c r="K397" t="s">
        <v>646</v>
      </c>
      <c r="L397">
        <v>1</v>
      </c>
      <c r="M397">
        <v>1</v>
      </c>
      <c r="N397">
        <v>0</v>
      </c>
      <c r="O397">
        <v>0</v>
      </c>
      <c r="P397">
        <v>0</v>
      </c>
      <c r="Q397">
        <v>0</v>
      </c>
      <c r="R397">
        <v>0</v>
      </c>
      <c r="S397">
        <v>0</v>
      </c>
      <c r="T397">
        <v>0</v>
      </c>
      <c r="U397" t="e">
        <f>IF(AND(Summary!B$4=Lists!B$2,MostCitedLookup!L397&lt;&gt;0),MostCitedLookup!J397,IF(AND(Summary!B$4=Lists!B$3,MostCitedLookup!M397&lt;&gt;0),MostCitedLookup!J397,IF(AND(Summary!B$4=Lists!B$4,MostCitedLookup!N397&lt;&gt;0),MostCitedLookup!J397,IF(AND(Summary!B$4=Lists!B$5,MostCitedLookup!O397&lt;&gt;0),MostCitedLookup!J397,IF(AND(Summary!B$4=Lists!B$6,MostCitedLookup!P397&lt;&gt;0),MostCitedLookup!J397,IF(AND(Summary!B$4=Lists!B$7,MostCitedLookup!Q397&lt;&gt;0),MostCitedLookup!J397,IF(AND(Summary!B$4=Lists!B$8,MostCitedLookup!R397&lt;&gt;0),MostCitedLookup!J397,IF(AND(Summary!B$4=Lists!B$9,MostCitedLookup!S397&lt;&gt;0),MostCitedLookup!J397,IF(AND(Summary!B$4=Lists!B$10,MostCitedLookup!T397&lt;&gt;0),MostCitedLookup!J397, IF(Summary!B$4="All Publications", MostCitedLookup!J397, NA()))))))))))</f>
        <v>#N/A</v>
      </c>
    </row>
    <row r="398" spans="1:21" x14ac:dyDescent="0.35">
      <c r="A398" t="s">
        <v>1363</v>
      </c>
      <c r="B398" t="s">
        <v>1364</v>
      </c>
      <c r="C398">
        <v>2012</v>
      </c>
      <c r="D398" t="s">
        <v>1365</v>
      </c>
      <c r="E398">
        <v>50</v>
      </c>
      <c r="F398" t="s">
        <v>1366</v>
      </c>
      <c r="G398">
        <v>2012</v>
      </c>
      <c r="H398">
        <v>3.7970415E-2</v>
      </c>
      <c r="I398">
        <v>1</v>
      </c>
      <c r="J398">
        <v>50</v>
      </c>
      <c r="K398" t="s">
        <v>58</v>
      </c>
      <c r="L398">
        <v>0</v>
      </c>
      <c r="M398">
        <v>0</v>
      </c>
      <c r="N398">
        <v>0</v>
      </c>
      <c r="O398">
        <v>0</v>
      </c>
      <c r="P398">
        <v>0</v>
      </c>
      <c r="Q398">
        <v>0</v>
      </c>
      <c r="R398">
        <v>0</v>
      </c>
      <c r="S398">
        <v>1</v>
      </c>
      <c r="T398">
        <v>0</v>
      </c>
      <c r="U398" t="e">
        <f>IF(AND(Summary!B$4=Lists!B$2,MostCitedLookup!L398&lt;&gt;0),MostCitedLookup!J398,IF(AND(Summary!B$4=Lists!B$3,MostCitedLookup!M398&lt;&gt;0),MostCitedLookup!J398,IF(AND(Summary!B$4=Lists!B$4,MostCitedLookup!N398&lt;&gt;0),MostCitedLookup!J398,IF(AND(Summary!B$4=Lists!B$5,MostCitedLookup!O398&lt;&gt;0),MostCitedLookup!J398,IF(AND(Summary!B$4=Lists!B$6,MostCitedLookup!P398&lt;&gt;0),MostCitedLookup!J398,IF(AND(Summary!B$4=Lists!B$7,MostCitedLookup!Q398&lt;&gt;0),MostCitedLookup!J398,IF(AND(Summary!B$4=Lists!B$8,MostCitedLookup!R398&lt;&gt;0),MostCitedLookup!J398,IF(AND(Summary!B$4=Lists!B$9,MostCitedLookup!S398&lt;&gt;0),MostCitedLookup!J398,IF(AND(Summary!B$4=Lists!B$10,MostCitedLookup!T398&lt;&gt;0),MostCitedLookup!J398, IF(Summary!B$4="All Publications", MostCitedLookup!J398, NA()))))))))))</f>
        <v>#N/A</v>
      </c>
    </row>
    <row r="399" spans="1:21" x14ac:dyDescent="0.35">
      <c r="A399" t="s">
        <v>1367</v>
      </c>
      <c r="B399" t="s">
        <v>1368</v>
      </c>
      <c r="C399">
        <v>2015</v>
      </c>
      <c r="D399" t="s">
        <v>1369</v>
      </c>
      <c r="E399">
        <v>50</v>
      </c>
      <c r="F399" t="s">
        <v>1370</v>
      </c>
      <c r="G399">
        <v>2015</v>
      </c>
      <c r="H399">
        <v>3.6498856000000003E-2</v>
      </c>
      <c r="I399">
        <v>1</v>
      </c>
      <c r="J399">
        <v>50</v>
      </c>
      <c r="K399" t="s">
        <v>1027</v>
      </c>
      <c r="L399">
        <v>0</v>
      </c>
      <c r="M399">
        <v>0</v>
      </c>
      <c r="N399">
        <v>0</v>
      </c>
      <c r="O399">
        <v>0</v>
      </c>
      <c r="P399">
        <v>0</v>
      </c>
      <c r="Q399">
        <v>0</v>
      </c>
      <c r="R399">
        <v>0</v>
      </c>
      <c r="S399">
        <v>0</v>
      </c>
      <c r="T399">
        <v>0</v>
      </c>
      <c r="U399" t="e">
        <f>IF(AND(Summary!B$4=Lists!B$2,MostCitedLookup!L399&lt;&gt;0),MostCitedLookup!J399,IF(AND(Summary!B$4=Lists!B$3,MostCitedLookup!M399&lt;&gt;0),MostCitedLookup!J399,IF(AND(Summary!B$4=Lists!B$4,MostCitedLookup!N399&lt;&gt;0),MostCitedLookup!J399,IF(AND(Summary!B$4=Lists!B$5,MostCitedLookup!O399&lt;&gt;0),MostCitedLookup!J399,IF(AND(Summary!B$4=Lists!B$6,MostCitedLookup!P399&lt;&gt;0),MostCitedLookup!J399,IF(AND(Summary!B$4=Lists!B$7,MostCitedLookup!Q399&lt;&gt;0),MostCitedLookup!J399,IF(AND(Summary!B$4=Lists!B$8,MostCitedLookup!R399&lt;&gt;0),MostCitedLookup!J399,IF(AND(Summary!B$4=Lists!B$9,MostCitedLookup!S399&lt;&gt;0),MostCitedLookup!J399,IF(AND(Summary!B$4=Lists!B$10,MostCitedLookup!T399&lt;&gt;0),MostCitedLookup!J399, IF(Summary!B$4="All Publications", MostCitedLookup!J399, NA()))))))))))</f>
        <v>#N/A</v>
      </c>
    </row>
    <row r="400" spans="1:21" x14ac:dyDescent="0.35">
      <c r="A400" t="s">
        <v>1371</v>
      </c>
      <c r="B400" t="s">
        <v>1372</v>
      </c>
      <c r="C400">
        <v>2017</v>
      </c>
      <c r="D400" t="s">
        <v>1373</v>
      </c>
      <c r="E400">
        <v>50</v>
      </c>
      <c r="F400" t="s">
        <v>1374</v>
      </c>
      <c r="G400">
        <v>2017</v>
      </c>
      <c r="H400">
        <v>9.1187100000000004E-3</v>
      </c>
      <c r="I400">
        <v>1</v>
      </c>
      <c r="J400">
        <v>50</v>
      </c>
      <c r="K400" t="s">
        <v>58</v>
      </c>
      <c r="L400">
        <v>0</v>
      </c>
      <c r="M400">
        <v>0</v>
      </c>
      <c r="N400">
        <v>0</v>
      </c>
      <c r="O400">
        <v>0</v>
      </c>
      <c r="P400">
        <v>0</v>
      </c>
      <c r="Q400">
        <v>0</v>
      </c>
      <c r="R400">
        <v>0</v>
      </c>
      <c r="S400">
        <v>1</v>
      </c>
      <c r="T400">
        <v>0</v>
      </c>
      <c r="U400" t="e">
        <f>IF(AND(Summary!B$4=Lists!B$2,MostCitedLookup!L400&lt;&gt;0),MostCitedLookup!J400,IF(AND(Summary!B$4=Lists!B$3,MostCitedLookup!M400&lt;&gt;0),MostCitedLookup!J400,IF(AND(Summary!B$4=Lists!B$4,MostCitedLookup!N400&lt;&gt;0),MostCitedLookup!J400,IF(AND(Summary!B$4=Lists!B$5,MostCitedLookup!O400&lt;&gt;0),MostCitedLookup!J400,IF(AND(Summary!B$4=Lists!B$6,MostCitedLookup!P400&lt;&gt;0),MostCitedLookup!J400,IF(AND(Summary!B$4=Lists!B$7,MostCitedLookup!Q400&lt;&gt;0),MostCitedLookup!J400,IF(AND(Summary!B$4=Lists!B$8,MostCitedLookup!R400&lt;&gt;0),MostCitedLookup!J400,IF(AND(Summary!B$4=Lists!B$9,MostCitedLookup!S400&lt;&gt;0),MostCitedLookup!J400,IF(AND(Summary!B$4=Lists!B$10,MostCitedLookup!T400&lt;&gt;0),MostCitedLookup!J400, IF(Summary!B$4="All Publications", MostCitedLookup!J400, NA()))))))))))</f>
        <v>#N/A</v>
      </c>
    </row>
    <row r="401" spans="1:21" x14ac:dyDescent="0.35">
      <c r="A401" t="s">
        <v>1375</v>
      </c>
      <c r="B401" t="s">
        <v>1376</v>
      </c>
      <c r="C401">
        <v>2001</v>
      </c>
      <c r="D401" t="s">
        <v>1375</v>
      </c>
      <c r="E401">
        <v>50</v>
      </c>
      <c r="F401" t="s">
        <v>1377</v>
      </c>
      <c r="G401">
        <v>2001</v>
      </c>
      <c r="H401">
        <v>0</v>
      </c>
      <c r="I401">
        <v>1</v>
      </c>
      <c r="J401">
        <v>50</v>
      </c>
      <c r="K401" t="s">
        <v>26</v>
      </c>
      <c r="L401">
        <v>0</v>
      </c>
      <c r="M401">
        <v>0</v>
      </c>
      <c r="N401">
        <v>0</v>
      </c>
      <c r="O401">
        <v>1</v>
      </c>
      <c r="P401">
        <v>0</v>
      </c>
      <c r="Q401">
        <v>0</v>
      </c>
      <c r="R401">
        <v>0</v>
      </c>
      <c r="S401">
        <v>0</v>
      </c>
      <c r="T401">
        <v>0</v>
      </c>
      <c r="U401" t="e">
        <f>IF(AND(Summary!B$4=Lists!B$2,MostCitedLookup!L401&lt;&gt;0),MostCitedLookup!J401,IF(AND(Summary!B$4=Lists!B$3,MostCitedLookup!M401&lt;&gt;0),MostCitedLookup!J401,IF(AND(Summary!B$4=Lists!B$4,MostCitedLookup!N401&lt;&gt;0),MostCitedLookup!J401,IF(AND(Summary!B$4=Lists!B$5,MostCitedLookup!O401&lt;&gt;0),MostCitedLookup!J401,IF(AND(Summary!B$4=Lists!B$6,MostCitedLookup!P401&lt;&gt;0),MostCitedLookup!J401,IF(AND(Summary!B$4=Lists!B$7,MostCitedLookup!Q401&lt;&gt;0),MostCitedLookup!J401,IF(AND(Summary!B$4=Lists!B$8,MostCitedLookup!R401&lt;&gt;0),MostCitedLookup!J401,IF(AND(Summary!B$4=Lists!B$9,MostCitedLookup!S401&lt;&gt;0),MostCitedLookup!J401,IF(AND(Summary!B$4=Lists!B$10,MostCitedLookup!T401&lt;&gt;0),MostCitedLookup!J401, IF(Summary!B$4="All Publications", MostCitedLookup!J401, NA()))))))))))</f>
        <v>#N/A</v>
      </c>
    </row>
    <row r="402" spans="1:21" x14ac:dyDescent="0.35">
      <c r="A402" t="s">
        <v>1378</v>
      </c>
      <c r="B402" t="s">
        <v>1379</v>
      </c>
      <c r="C402">
        <v>2011</v>
      </c>
      <c r="D402" t="s">
        <v>1378</v>
      </c>
      <c r="E402">
        <v>50</v>
      </c>
      <c r="F402" t="s">
        <v>1380</v>
      </c>
      <c r="G402">
        <v>2011</v>
      </c>
      <c r="H402">
        <v>0</v>
      </c>
      <c r="I402">
        <v>1</v>
      </c>
      <c r="J402">
        <v>50</v>
      </c>
      <c r="K402" t="s">
        <v>58</v>
      </c>
      <c r="L402">
        <v>0</v>
      </c>
      <c r="M402">
        <v>0</v>
      </c>
      <c r="N402">
        <v>0</v>
      </c>
      <c r="O402">
        <v>0</v>
      </c>
      <c r="P402">
        <v>0</v>
      </c>
      <c r="Q402">
        <v>0</v>
      </c>
      <c r="R402">
        <v>0</v>
      </c>
      <c r="S402">
        <v>1</v>
      </c>
      <c r="T402">
        <v>0</v>
      </c>
      <c r="U402" t="e">
        <f>IF(AND(Summary!B$4=Lists!B$2,MostCitedLookup!L402&lt;&gt;0),MostCitedLookup!J402,IF(AND(Summary!B$4=Lists!B$3,MostCitedLookup!M402&lt;&gt;0),MostCitedLookup!J402,IF(AND(Summary!B$4=Lists!B$4,MostCitedLookup!N402&lt;&gt;0),MostCitedLookup!J402,IF(AND(Summary!B$4=Lists!B$5,MostCitedLookup!O402&lt;&gt;0),MostCitedLookup!J402,IF(AND(Summary!B$4=Lists!B$6,MostCitedLookup!P402&lt;&gt;0),MostCitedLookup!J402,IF(AND(Summary!B$4=Lists!B$7,MostCitedLookup!Q402&lt;&gt;0),MostCitedLookup!J402,IF(AND(Summary!B$4=Lists!B$8,MostCitedLookup!R402&lt;&gt;0),MostCitedLookup!J402,IF(AND(Summary!B$4=Lists!B$9,MostCitedLookup!S402&lt;&gt;0),MostCitedLookup!J402,IF(AND(Summary!B$4=Lists!B$10,MostCitedLookup!T402&lt;&gt;0),MostCitedLookup!J402, IF(Summary!B$4="All Publications", MostCitedLookup!J402, NA()))))))))))</f>
        <v>#N/A</v>
      </c>
    </row>
    <row r="403" spans="1:21" x14ac:dyDescent="0.35">
      <c r="A403" t="s">
        <v>1381</v>
      </c>
      <c r="B403" t="s">
        <v>1382</v>
      </c>
      <c r="C403">
        <v>2004</v>
      </c>
      <c r="D403" t="s">
        <v>1381</v>
      </c>
      <c r="E403">
        <v>50</v>
      </c>
      <c r="F403" t="s">
        <v>1383</v>
      </c>
      <c r="G403">
        <v>2004</v>
      </c>
      <c r="H403">
        <v>0</v>
      </c>
      <c r="I403">
        <v>1</v>
      </c>
      <c r="J403">
        <v>50</v>
      </c>
      <c r="K403" t="s">
        <v>145</v>
      </c>
      <c r="L403">
        <v>0</v>
      </c>
      <c r="M403">
        <v>0</v>
      </c>
      <c r="N403">
        <v>1</v>
      </c>
      <c r="O403">
        <v>0</v>
      </c>
      <c r="P403">
        <v>1</v>
      </c>
      <c r="Q403">
        <v>0</v>
      </c>
      <c r="R403">
        <v>0</v>
      </c>
      <c r="S403">
        <v>0</v>
      </c>
      <c r="T403">
        <v>0</v>
      </c>
      <c r="U403">
        <f>IF(AND(Summary!B$4=Lists!B$2,MostCitedLookup!L403&lt;&gt;0),MostCitedLookup!J403,IF(AND(Summary!B$4=Lists!B$3,MostCitedLookup!M403&lt;&gt;0),MostCitedLookup!J403,IF(AND(Summary!B$4=Lists!B$4,MostCitedLookup!N403&lt;&gt;0),MostCitedLookup!J403,IF(AND(Summary!B$4=Lists!B$5,MostCitedLookup!O403&lt;&gt;0),MostCitedLookup!J403,IF(AND(Summary!B$4=Lists!B$6,MostCitedLookup!P403&lt;&gt;0),MostCitedLookup!J403,IF(AND(Summary!B$4=Lists!B$7,MostCitedLookup!Q403&lt;&gt;0),MostCitedLookup!J403,IF(AND(Summary!B$4=Lists!B$8,MostCitedLookup!R403&lt;&gt;0),MostCitedLookup!J403,IF(AND(Summary!B$4=Lists!B$9,MostCitedLookup!S403&lt;&gt;0),MostCitedLookup!J403,IF(AND(Summary!B$4=Lists!B$10,MostCitedLookup!T403&lt;&gt;0),MostCitedLookup!J403, IF(Summary!B$4="All Publications", MostCitedLookup!J403, NA()))))))))))</f>
        <v>50</v>
      </c>
    </row>
    <row r="404" spans="1:21" x14ac:dyDescent="0.35">
      <c r="A404" t="s">
        <v>1384</v>
      </c>
      <c r="B404" t="s">
        <v>1385</v>
      </c>
      <c r="C404">
        <v>2004</v>
      </c>
      <c r="D404" t="s">
        <v>1384</v>
      </c>
      <c r="E404">
        <v>50</v>
      </c>
      <c r="F404" t="s">
        <v>1386</v>
      </c>
      <c r="G404">
        <v>2004</v>
      </c>
      <c r="H404">
        <v>0</v>
      </c>
      <c r="I404">
        <v>1</v>
      </c>
      <c r="J404">
        <v>50</v>
      </c>
      <c r="K404" t="s">
        <v>58</v>
      </c>
      <c r="L404">
        <v>0</v>
      </c>
      <c r="M404">
        <v>0</v>
      </c>
      <c r="N404">
        <v>0</v>
      </c>
      <c r="O404">
        <v>0</v>
      </c>
      <c r="P404">
        <v>0</v>
      </c>
      <c r="Q404">
        <v>0</v>
      </c>
      <c r="R404">
        <v>0</v>
      </c>
      <c r="S404">
        <v>1</v>
      </c>
      <c r="T404">
        <v>0</v>
      </c>
      <c r="U404" t="e">
        <f>IF(AND(Summary!B$4=Lists!B$2,MostCitedLookup!L404&lt;&gt;0),MostCitedLookup!J404,IF(AND(Summary!B$4=Lists!B$3,MostCitedLookup!M404&lt;&gt;0),MostCitedLookup!J404,IF(AND(Summary!B$4=Lists!B$4,MostCitedLookup!N404&lt;&gt;0),MostCitedLookup!J404,IF(AND(Summary!B$4=Lists!B$5,MostCitedLookup!O404&lt;&gt;0),MostCitedLookup!J404,IF(AND(Summary!B$4=Lists!B$6,MostCitedLookup!P404&lt;&gt;0),MostCitedLookup!J404,IF(AND(Summary!B$4=Lists!B$7,MostCitedLookup!Q404&lt;&gt;0),MostCitedLookup!J404,IF(AND(Summary!B$4=Lists!B$8,MostCitedLookup!R404&lt;&gt;0),MostCitedLookup!J404,IF(AND(Summary!B$4=Lists!B$9,MostCitedLookup!S404&lt;&gt;0),MostCitedLookup!J404,IF(AND(Summary!B$4=Lists!B$10,MostCitedLookup!T404&lt;&gt;0),MostCitedLookup!J404, IF(Summary!B$4="All Publications", MostCitedLookup!J404, NA()))))))))))</f>
        <v>#N/A</v>
      </c>
    </row>
    <row r="405" spans="1:21" x14ac:dyDescent="0.35">
      <c r="A405" t="s">
        <v>1387</v>
      </c>
      <c r="B405" t="s">
        <v>1388</v>
      </c>
      <c r="C405">
        <v>2015</v>
      </c>
      <c r="D405" t="s">
        <v>1387</v>
      </c>
      <c r="E405">
        <v>50</v>
      </c>
      <c r="F405" t="s">
        <v>1389</v>
      </c>
      <c r="G405">
        <v>2015</v>
      </c>
      <c r="H405">
        <v>0</v>
      </c>
      <c r="I405">
        <v>1</v>
      </c>
      <c r="J405">
        <v>50</v>
      </c>
      <c r="K405" t="s">
        <v>67</v>
      </c>
      <c r="L405">
        <v>0</v>
      </c>
      <c r="M405">
        <v>0</v>
      </c>
      <c r="N405">
        <v>0</v>
      </c>
      <c r="O405">
        <v>0</v>
      </c>
      <c r="P405">
        <v>1</v>
      </c>
      <c r="Q405">
        <v>0</v>
      </c>
      <c r="R405">
        <v>0</v>
      </c>
      <c r="S405">
        <v>0</v>
      </c>
      <c r="T405">
        <v>0</v>
      </c>
      <c r="U405" t="e">
        <f>IF(AND(Summary!B$4=Lists!B$2,MostCitedLookup!L405&lt;&gt;0),MostCitedLookup!J405,IF(AND(Summary!B$4=Lists!B$3,MostCitedLookup!M405&lt;&gt;0),MostCitedLookup!J405,IF(AND(Summary!B$4=Lists!B$4,MostCitedLookup!N405&lt;&gt;0),MostCitedLookup!J405,IF(AND(Summary!B$4=Lists!B$5,MostCitedLookup!O405&lt;&gt;0),MostCitedLookup!J405,IF(AND(Summary!B$4=Lists!B$6,MostCitedLookup!P405&lt;&gt;0),MostCitedLookup!J405,IF(AND(Summary!B$4=Lists!B$7,MostCitedLookup!Q405&lt;&gt;0),MostCitedLookup!J405,IF(AND(Summary!B$4=Lists!B$8,MostCitedLookup!R405&lt;&gt;0),MostCitedLookup!J405,IF(AND(Summary!B$4=Lists!B$9,MostCitedLookup!S405&lt;&gt;0),MostCitedLookup!J405,IF(AND(Summary!B$4=Lists!B$10,MostCitedLookup!T405&lt;&gt;0),MostCitedLookup!J405, IF(Summary!B$4="All Publications", MostCitedLookup!J405, NA()))))))))))</f>
        <v>#N/A</v>
      </c>
    </row>
    <row r="406" spans="1:21" x14ac:dyDescent="0.35">
      <c r="A406" t="s">
        <v>1390</v>
      </c>
      <c r="B406" t="s">
        <v>1391</v>
      </c>
      <c r="C406">
        <v>2017</v>
      </c>
      <c r="D406" t="s">
        <v>1390</v>
      </c>
      <c r="E406">
        <v>50</v>
      </c>
      <c r="F406" t="s">
        <v>1392</v>
      </c>
      <c r="G406">
        <v>2017</v>
      </c>
      <c r="H406">
        <v>0</v>
      </c>
      <c r="I406">
        <v>1</v>
      </c>
      <c r="J406">
        <v>50</v>
      </c>
      <c r="K406" t="s">
        <v>67</v>
      </c>
      <c r="L406">
        <v>0</v>
      </c>
      <c r="M406">
        <v>0</v>
      </c>
      <c r="N406">
        <v>0</v>
      </c>
      <c r="O406">
        <v>0</v>
      </c>
      <c r="P406">
        <v>1</v>
      </c>
      <c r="Q406">
        <v>0</v>
      </c>
      <c r="R406">
        <v>0</v>
      </c>
      <c r="S406">
        <v>0</v>
      </c>
      <c r="T406">
        <v>0</v>
      </c>
      <c r="U406" t="e">
        <f>IF(AND(Summary!B$4=Lists!B$2,MostCitedLookup!L406&lt;&gt;0),MostCitedLookup!J406,IF(AND(Summary!B$4=Lists!B$3,MostCitedLookup!M406&lt;&gt;0),MostCitedLookup!J406,IF(AND(Summary!B$4=Lists!B$4,MostCitedLookup!N406&lt;&gt;0),MostCitedLookup!J406,IF(AND(Summary!B$4=Lists!B$5,MostCitedLookup!O406&lt;&gt;0),MostCitedLookup!J406,IF(AND(Summary!B$4=Lists!B$6,MostCitedLookup!P406&lt;&gt;0),MostCitedLookup!J406,IF(AND(Summary!B$4=Lists!B$7,MostCitedLookup!Q406&lt;&gt;0),MostCitedLookup!J406,IF(AND(Summary!B$4=Lists!B$8,MostCitedLookup!R406&lt;&gt;0),MostCitedLookup!J406,IF(AND(Summary!B$4=Lists!B$9,MostCitedLookup!S406&lt;&gt;0),MostCitedLookup!J406,IF(AND(Summary!B$4=Lists!B$10,MostCitedLookup!T406&lt;&gt;0),MostCitedLookup!J406, IF(Summary!B$4="All Publications", MostCitedLookup!J406, NA()))))))))))</f>
        <v>#N/A</v>
      </c>
    </row>
    <row r="407" spans="1:21" x14ac:dyDescent="0.35">
      <c r="A407" t="s">
        <v>1393</v>
      </c>
      <c r="B407" t="s">
        <v>1394</v>
      </c>
      <c r="C407">
        <v>2011</v>
      </c>
      <c r="D407" t="s">
        <v>1395</v>
      </c>
      <c r="E407">
        <v>49</v>
      </c>
      <c r="F407" t="s">
        <v>1396</v>
      </c>
      <c r="G407">
        <v>2011</v>
      </c>
      <c r="H407">
        <v>0.18923933200000001</v>
      </c>
      <c r="I407">
        <v>1</v>
      </c>
      <c r="J407">
        <v>49</v>
      </c>
      <c r="K407" t="s">
        <v>58</v>
      </c>
      <c r="L407">
        <v>0</v>
      </c>
      <c r="M407">
        <v>0</v>
      </c>
      <c r="N407">
        <v>0</v>
      </c>
      <c r="O407">
        <v>0</v>
      </c>
      <c r="P407">
        <v>0</v>
      </c>
      <c r="Q407">
        <v>0</v>
      </c>
      <c r="R407">
        <v>0</v>
      </c>
      <c r="S407">
        <v>1</v>
      </c>
      <c r="T407">
        <v>0</v>
      </c>
      <c r="U407" t="e">
        <f>IF(AND(Summary!B$4=Lists!B$2,MostCitedLookup!L407&lt;&gt;0),MostCitedLookup!J407,IF(AND(Summary!B$4=Lists!B$3,MostCitedLookup!M407&lt;&gt;0),MostCitedLookup!J407,IF(AND(Summary!B$4=Lists!B$4,MostCitedLookup!N407&lt;&gt;0),MostCitedLookup!J407,IF(AND(Summary!B$4=Lists!B$5,MostCitedLookup!O407&lt;&gt;0),MostCitedLookup!J407,IF(AND(Summary!B$4=Lists!B$6,MostCitedLookup!P407&lt;&gt;0),MostCitedLookup!J407,IF(AND(Summary!B$4=Lists!B$7,MostCitedLookup!Q407&lt;&gt;0),MostCitedLookup!J407,IF(AND(Summary!B$4=Lists!B$8,MostCitedLookup!R407&lt;&gt;0),MostCitedLookup!J407,IF(AND(Summary!B$4=Lists!B$9,MostCitedLookup!S407&lt;&gt;0),MostCitedLookup!J407,IF(AND(Summary!B$4=Lists!B$10,MostCitedLookup!T407&lt;&gt;0),MostCitedLookup!J407, IF(Summary!B$4="All Publications", MostCitedLookup!J407, NA()))))))))))</f>
        <v>#N/A</v>
      </c>
    </row>
    <row r="408" spans="1:21" x14ac:dyDescent="0.35">
      <c r="A408" t="s">
        <v>1397</v>
      </c>
      <c r="B408" t="s">
        <v>1398</v>
      </c>
      <c r="C408">
        <v>1993</v>
      </c>
      <c r="D408" t="s">
        <v>1397</v>
      </c>
      <c r="E408">
        <v>49</v>
      </c>
      <c r="F408" t="s">
        <v>1399</v>
      </c>
      <c r="G408">
        <v>1993</v>
      </c>
      <c r="H408">
        <v>0</v>
      </c>
      <c r="I408">
        <v>1</v>
      </c>
      <c r="J408">
        <v>49</v>
      </c>
      <c r="K408" t="s">
        <v>58</v>
      </c>
      <c r="L408">
        <v>0</v>
      </c>
      <c r="M408">
        <v>0</v>
      </c>
      <c r="N408">
        <v>0</v>
      </c>
      <c r="O408">
        <v>0</v>
      </c>
      <c r="P408">
        <v>0</v>
      </c>
      <c r="Q408">
        <v>0</v>
      </c>
      <c r="R408">
        <v>0</v>
      </c>
      <c r="S408">
        <v>1</v>
      </c>
      <c r="T408">
        <v>0</v>
      </c>
      <c r="U408" t="e">
        <f>IF(AND(Summary!B$4=Lists!B$2,MostCitedLookup!L408&lt;&gt;0),MostCitedLookup!J408,IF(AND(Summary!B$4=Lists!B$3,MostCitedLookup!M408&lt;&gt;0),MostCitedLookup!J408,IF(AND(Summary!B$4=Lists!B$4,MostCitedLookup!N408&lt;&gt;0),MostCitedLookup!J408,IF(AND(Summary!B$4=Lists!B$5,MostCitedLookup!O408&lt;&gt;0),MostCitedLookup!J408,IF(AND(Summary!B$4=Lists!B$6,MostCitedLookup!P408&lt;&gt;0),MostCitedLookup!J408,IF(AND(Summary!B$4=Lists!B$7,MostCitedLookup!Q408&lt;&gt;0),MostCitedLookup!J408,IF(AND(Summary!B$4=Lists!B$8,MostCitedLookup!R408&lt;&gt;0),MostCitedLookup!J408,IF(AND(Summary!B$4=Lists!B$9,MostCitedLookup!S408&lt;&gt;0),MostCitedLookup!J408,IF(AND(Summary!B$4=Lists!B$10,MostCitedLookup!T408&lt;&gt;0),MostCitedLookup!J408, IF(Summary!B$4="All Publications", MostCitedLookup!J408, NA()))))))))))</f>
        <v>#N/A</v>
      </c>
    </row>
    <row r="409" spans="1:21" x14ac:dyDescent="0.35">
      <c r="A409" t="s">
        <v>1400</v>
      </c>
      <c r="B409" t="s">
        <v>1401</v>
      </c>
      <c r="C409">
        <v>2010</v>
      </c>
      <c r="D409" t="s">
        <v>1400</v>
      </c>
      <c r="E409">
        <v>49</v>
      </c>
      <c r="F409" t="s">
        <v>1402</v>
      </c>
      <c r="G409">
        <v>2010</v>
      </c>
      <c r="H409">
        <v>0</v>
      </c>
      <c r="I409">
        <v>1</v>
      </c>
      <c r="J409">
        <v>49</v>
      </c>
      <c r="K409" t="s">
        <v>58</v>
      </c>
      <c r="L409">
        <v>0</v>
      </c>
      <c r="M409">
        <v>0</v>
      </c>
      <c r="N409">
        <v>0</v>
      </c>
      <c r="O409">
        <v>0</v>
      </c>
      <c r="P409">
        <v>0</v>
      </c>
      <c r="Q409">
        <v>0</v>
      </c>
      <c r="R409">
        <v>0</v>
      </c>
      <c r="S409">
        <v>1</v>
      </c>
      <c r="T409">
        <v>0</v>
      </c>
      <c r="U409" t="e">
        <f>IF(AND(Summary!B$4=Lists!B$2,MostCitedLookup!L409&lt;&gt;0),MostCitedLookup!J409,IF(AND(Summary!B$4=Lists!B$3,MostCitedLookup!M409&lt;&gt;0),MostCitedLookup!J409,IF(AND(Summary!B$4=Lists!B$4,MostCitedLookup!N409&lt;&gt;0),MostCitedLookup!J409,IF(AND(Summary!B$4=Lists!B$5,MostCitedLookup!O409&lt;&gt;0),MostCitedLookup!J409,IF(AND(Summary!B$4=Lists!B$6,MostCitedLookup!P409&lt;&gt;0),MostCitedLookup!J409,IF(AND(Summary!B$4=Lists!B$7,MostCitedLookup!Q409&lt;&gt;0),MostCitedLookup!J409,IF(AND(Summary!B$4=Lists!B$8,MostCitedLookup!R409&lt;&gt;0),MostCitedLookup!J409,IF(AND(Summary!B$4=Lists!B$9,MostCitedLookup!S409&lt;&gt;0),MostCitedLookup!J409,IF(AND(Summary!B$4=Lists!B$10,MostCitedLookup!T409&lt;&gt;0),MostCitedLookup!J409, IF(Summary!B$4="All Publications", MostCitedLookup!J409, NA()))))))))))</f>
        <v>#N/A</v>
      </c>
    </row>
    <row r="410" spans="1:21" x14ac:dyDescent="0.35">
      <c r="A410" t="s">
        <v>1403</v>
      </c>
      <c r="B410" t="s">
        <v>1404</v>
      </c>
      <c r="C410">
        <v>1992</v>
      </c>
      <c r="D410" t="s">
        <v>1403</v>
      </c>
      <c r="E410">
        <v>49</v>
      </c>
      <c r="F410" t="s">
        <v>1405</v>
      </c>
      <c r="G410">
        <v>1992</v>
      </c>
      <c r="H410">
        <v>0</v>
      </c>
      <c r="I410">
        <v>1</v>
      </c>
      <c r="J410">
        <v>49</v>
      </c>
      <c r="K410" t="s">
        <v>58</v>
      </c>
      <c r="L410">
        <v>0</v>
      </c>
      <c r="M410">
        <v>0</v>
      </c>
      <c r="N410">
        <v>0</v>
      </c>
      <c r="O410">
        <v>0</v>
      </c>
      <c r="P410">
        <v>0</v>
      </c>
      <c r="Q410">
        <v>0</v>
      </c>
      <c r="R410">
        <v>0</v>
      </c>
      <c r="S410">
        <v>1</v>
      </c>
      <c r="T410">
        <v>0</v>
      </c>
      <c r="U410" t="e">
        <f>IF(AND(Summary!B$4=Lists!B$2,MostCitedLookup!L410&lt;&gt;0),MostCitedLookup!J410,IF(AND(Summary!B$4=Lists!B$3,MostCitedLookup!M410&lt;&gt;0),MostCitedLookup!J410,IF(AND(Summary!B$4=Lists!B$4,MostCitedLookup!N410&lt;&gt;0),MostCitedLookup!J410,IF(AND(Summary!B$4=Lists!B$5,MostCitedLookup!O410&lt;&gt;0),MostCitedLookup!J410,IF(AND(Summary!B$4=Lists!B$6,MostCitedLookup!P410&lt;&gt;0),MostCitedLookup!J410,IF(AND(Summary!B$4=Lists!B$7,MostCitedLookup!Q410&lt;&gt;0),MostCitedLookup!J410,IF(AND(Summary!B$4=Lists!B$8,MostCitedLookup!R410&lt;&gt;0),MostCitedLookup!J410,IF(AND(Summary!B$4=Lists!B$9,MostCitedLookup!S410&lt;&gt;0),MostCitedLookup!J410,IF(AND(Summary!B$4=Lists!B$10,MostCitedLookup!T410&lt;&gt;0),MostCitedLookup!J410, IF(Summary!B$4="All Publications", MostCitedLookup!J410, NA()))))))))))</f>
        <v>#N/A</v>
      </c>
    </row>
    <row r="411" spans="1:21" x14ac:dyDescent="0.35">
      <c r="A411" t="s">
        <v>1406</v>
      </c>
      <c r="B411" t="s">
        <v>1407</v>
      </c>
      <c r="C411">
        <v>1996</v>
      </c>
      <c r="D411" t="s">
        <v>1406</v>
      </c>
      <c r="E411">
        <v>49</v>
      </c>
      <c r="F411" t="s">
        <v>1408</v>
      </c>
      <c r="G411">
        <v>1996</v>
      </c>
      <c r="H411">
        <v>0</v>
      </c>
      <c r="I411">
        <v>1</v>
      </c>
      <c r="J411">
        <v>49</v>
      </c>
      <c r="K411" t="s">
        <v>58</v>
      </c>
      <c r="L411">
        <v>0</v>
      </c>
      <c r="M411">
        <v>0</v>
      </c>
      <c r="N411">
        <v>0</v>
      </c>
      <c r="O411">
        <v>0</v>
      </c>
      <c r="P411">
        <v>0</v>
      </c>
      <c r="Q411">
        <v>0</v>
      </c>
      <c r="R411">
        <v>0</v>
      </c>
      <c r="S411">
        <v>1</v>
      </c>
      <c r="T411">
        <v>0</v>
      </c>
      <c r="U411" t="e">
        <f>IF(AND(Summary!B$4=Lists!B$2,MostCitedLookup!L411&lt;&gt;0),MostCitedLookup!J411,IF(AND(Summary!B$4=Lists!B$3,MostCitedLookup!M411&lt;&gt;0),MostCitedLookup!J411,IF(AND(Summary!B$4=Lists!B$4,MostCitedLookup!N411&lt;&gt;0),MostCitedLookup!J411,IF(AND(Summary!B$4=Lists!B$5,MostCitedLookup!O411&lt;&gt;0),MostCitedLookup!J411,IF(AND(Summary!B$4=Lists!B$6,MostCitedLookup!P411&lt;&gt;0),MostCitedLookup!J411,IF(AND(Summary!B$4=Lists!B$7,MostCitedLookup!Q411&lt;&gt;0),MostCitedLookup!J411,IF(AND(Summary!B$4=Lists!B$8,MostCitedLookup!R411&lt;&gt;0),MostCitedLookup!J411,IF(AND(Summary!B$4=Lists!B$9,MostCitedLookup!S411&lt;&gt;0),MostCitedLookup!J411,IF(AND(Summary!B$4=Lists!B$10,MostCitedLookup!T411&lt;&gt;0),MostCitedLookup!J411, IF(Summary!B$4="All Publications", MostCitedLookup!J411, NA()))))))))))</f>
        <v>#N/A</v>
      </c>
    </row>
    <row r="412" spans="1:21" x14ac:dyDescent="0.35">
      <c r="A412" t="s">
        <v>1409</v>
      </c>
      <c r="B412" t="s">
        <v>1410</v>
      </c>
      <c r="C412">
        <v>2016</v>
      </c>
      <c r="D412" t="s">
        <v>1409</v>
      </c>
      <c r="E412">
        <v>49</v>
      </c>
      <c r="F412" t="s">
        <v>1411</v>
      </c>
      <c r="G412">
        <v>2016</v>
      </c>
      <c r="H412">
        <v>0</v>
      </c>
      <c r="I412">
        <v>1</v>
      </c>
      <c r="J412">
        <v>49</v>
      </c>
      <c r="K412" t="s">
        <v>58</v>
      </c>
      <c r="L412">
        <v>0</v>
      </c>
      <c r="M412">
        <v>0</v>
      </c>
      <c r="N412">
        <v>0</v>
      </c>
      <c r="O412">
        <v>0</v>
      </c>
      <c r="P412">
        <v>0</v>
      </c>
      <c r="Q412">
        <v>0</v>
      </c>
      <c r="R412">
        <v>0</v>
      </c>
      <c r="S412">
        <v>1</v>
      </c>
      <c r="T412">
        <v>0</v>
      </c>
      <c r="U412" t="e">
        <f>IF(AND(Summary!B$4=Lists!B$2,MostCitedLookup!L412&lt;&gt;0),MostCitedLookup!J412,IF(AND(Summary!B$4=Lists!B$3,MostCitedLookup!M412&lt;&gt;0),MostCitedLookup!J412,IF(AND(Summary!B$4=Lists!B$4,MostCitedLookup!N412&lt;&gt;0),MostCitedLookup!J412,IF(AND(Summary!B$4=Lists!B$5,MostCitedLookup!O412&lt;&gt;0),MostCitedLookup!J412,IF(AND(Summary!B$4=Lists!B$6,MostCitedLookup!P412&lt;&gt;0),MostCitedLookup!J412,IF(AND(Summary!B$4=Lists!B$7,MostCitedLookup!Q412&lt;&gt;0),MostCitedLookup!J412,IF(AND(Summary!B$4=Lists!B$8,MostCitedLookup!R412&lt;&gt;0),MostCitedLookup!J412,IF(AND(Summary!B$4=Lists!B$9,MostCitedLookup!S412&lt;&gt;0),MostCitedLookup!J412,IF(AND(Summary!B$4=Lists!B$10,MostCitedLookup!T412&lt;&gt;0),MostCitedLookup!J412, IF(Summary!B$4="All Publications", MostCitedLookup!J412, NA()))))))))))</f>
        <v>#N/A</v>
      </c>
    </row>
    <row r="413" spans="1:21" x14ac:dyDescent="0.35">
      <c r="A413" t="s">
        <v>1412</v>
      </c>
      <c r="B413" t="s">
        <v>1413</v>
      </c>
      <c r="C413">
        <v>2013</v>
      </c>
      <c r="D413" t="s">
        <v>1412</v>
      </c>
      <c r="E413">
        <v>49</v>
      </c>
      <c r="F413" t="s">
        <v>1414</v>
      </c>
      <c r="G413">
        <v>2013</v>
      </c>
      <c r="H413">
        <v>0</v>
      </c>
      <c r="I413">
        <v>1</v>
      </c>
      <c r="J413">
        <v>49</v>
      </c>
      <c r="K413" t="s">
        <v>519</v>
      </c>
      <c r="L413">
        <v>0</v>
      </c>
      <c r="M413">
        <v>0</v>
      </c>
      <c r="N413">
        <v>1</v>
      </c>
      <c r="O413">
        <v>0</v>
      </c>
      <c r="P413">
        <v>0</v>
      </c>
      <c r="Q413">
        <v>0</v>
      </c>
      <c r="R413">
        <v>0</v>
      </c>
      <c r="S413">
        <v>0</v>
      </c>
      <c r="T413">
        <v>0</v>
      </c>
      <c r="U413">
        <f>IF(AND(Summary!B$4=Lists!B$2,MostCitedLookup!L413&lt;&gt;0),MostCitedLookup!J413,IF(AND(Summary!B$4=Lists!B$3,MostCitedLookup!M413&lt;&gt;0),MostCitedLookup!J413,IF(AND(Summary!B$4=Lists!B$4,MostCitedLookup!N413&lt;&gt;0),MostCitedLookup!J413,IF(AND(Summary!B$4=Lists!B$5,MostCitedLookup!O413&lt;&gt;0),MostCitedLookup!J413,IF(AND(Summary!B$4=Lists!B$6,MostCitedLookup!P413&lt;&gt;0),MostCitedLookup!J413,IF(AND(Summary!B$4=Lists!B$7,MostCitedLookup!Q413&lt;&gt;0),MostCitedLookup!J413,IF(AND(Summary!B$4=Lists!B$8,MostCitedLookup!R413&lt;&gt;0),MostCitedLookup!J413,IF(AND(Summary!B$4=Lists!B$9,MostCitedLookup!S413&lt;&gt;0),MostCitedLookup!J413,IF(AND(Summary!B$4=Lists!B$10,MostCitedLookup!T413&lt;&gt;0),MostCitedLookup!J413, IF(Summary!B$4="All Publications", MostCitedLookup!J413, NA()))))))))))</f>
        <v>49</v>
      </c>
    </row>
    <row r="414" spans="1:21" x14ac:dyDescent="0.35">
      <c r="A414" t="s">
        <v>1415</v>
      </c>
      <c r="B414" t="s">
        <v>1416</v>
      </c>
      <c r="C414">
        <v>2013</v>
      </c>
      <c r="D414" t="s">
        <v>1415</v>
      </c>
      <c r="E414">
        <v>49</v>
      </c>
      <c r="F414" t="s">
        <v>1417</v>
      </c>
      <c r="G414">
        <v>2013</v>
      </c>
      <c r="H414">
        <v>0</v>
      </c>
      <c r="I414">
        <v>1</v>
      </c>
      <c r="J414">
        <v>49</v>
      </c>
      <c r="K414" t="s">
        <v>58</v>
      </c>
      <c r="L414">
        <v>0</v>
      </c>
      <c r="M414">
        <v>0</v>
      </c>
      <c r="N414">
        <v>0</v>
      </c>
      <c r="O414">
        <v>0</v>
      </c>
      <c r="P414">
        <v>0</v>
      </c>
      <c r="Q414">
        <v>0</v>
      </c>
      <c r="R414">
        <v>0</v>
      </c>
      <c r="S414">
        <v>1</v>
      </c>
      <c r="T414">
        <v>0</v>
      </c>
      <c r="U414" t="e">
        <f>IF(AND(Summary!B$4=Lists!B$2,MostCitedLookup!L414&lt;&gt;0),MostCitedLookup!J414,IF(AND(Summary!B$4=Lists!B$3,MostCitedLookup!M414&lt;&gt;0),MostCitedLookup!J414,IF(AND(Summary!B$4=Lists!B$4,MostCitedLookup!N414&lt;&gt;0),MostCitedLookup!J414,IF(AND(Summary!B$4=Lists!B$5,MostCitedLookup!O414&lt;&gt;0),MostCitedLookup!J414,IF(AND(Summary!B$4=Lists!B$6,MostCitedLookup!P414&lt;&gt;0),MostCitedLookup!J414,IF(AND(Summary!B$4=Lists!B$7,MostCitedLookup!Q414&lt;&gt;0),MostCitedLookup!J414,IF(AND(Summary!B$4=Lists!B$8,MostCitedLookup!R414&lt;&gt;0),MostCitedLookup!J414,IF(AND(Summary!B$4=Lists!B$9,MostCitedLookup!S414&lt;&gt;0),MostCitedLookup!J414,IF(AND(Summary!B$4=Lists!B$10,MostCitedLookup!T414&lt;&gt;0),MostCitedLookup!J414, IF(Summary!B$4="All Publications", MostCitedLookup!J414, NA()))))))))))</f>
        <v>#N/A</v>
      </c>
    </row>
    <row r="415" spans="1:21" x14ac:dyDescent="0.35">
      <c r="A415" t="s">
        <v>1418</v>
      </c>
      <c r="B415" t="s">
        <v>1419</v>
      </c>
      <c r="C415">
        <v>2015</v>
      </c>
      <c r="D415" t="s">
        <v>1418</v>
      </c>
      <c r="E415">
        <v>49</v>
      </c>
      <c r="F415" t="s">
        <v>1420</v>
      </c>
      <c r="G415">
        <v>2015</v>
      </c>
      <c r="H415">
        <v>0</v>
      </c>
      <c r="I415">
        <v>1</v>
      </c>
      <c r="J415">
        <v>49</v>
      </c>
      <c r="K415" t="s">
        <v>32</v>
      </c>
      <c r="L415">
        <v>0</v>
      </c>
      <c r="M415">
        <v>0</v>
      </c>
      <c r="N415">
        <v>0</v>
      </c>
      <c r="O415">
        <v>0</v>
      </c>
      <c r="P415">
        <v>0</v>
      </c>
      <c r="Q415">
        <v>0</v>
      </c>
      <c r="R415">
        <v>1</v>
      </c>
      <c r="S415">
        <v>0</v>
      </c>
      <c r="T415">
        <v>0</v>
      </c>
      <c r="U415" t="e">
        <f>IF(AND(Summary!B$4=Lists!B$2,MostCitedLookup!L415&lt;&gt;0),MostCitedLookup!J415,IF(AND(Summary!B$4=Lists!B$3,MostCitedLookup!M415&lt;&gt;0),MostCitedLookup!J415,IF(AND(Summary!B$4=Lists!B$4,MostCitedLookup!N415&lt;&gt;0),MostCitedLookup!J415,IF(AND(Summary!B$4=Lists!B$5,MostCitedLookup!O415&lt;&gt;0),MostCitedLookup!J415,IF(AND(Summary!B$4=Lists!B$6,MostCitedLookup!P415&lt;&gt;0),MostCitedLookup!J415,IF(AND(Summary!B$4=Lists!B$7,MostCitedLookup!Q415&lt;&gt;0),MostCitedLookup!J415,IF(AND(Summary!B$4=Lists!B$8,MostCitedLookup!R415&lt;&gt;0),MostCitedLookup!J415,IF(AND(Summary!B$4=Lists!B$9,MostCitedLookup!S415&lt;&gt;0),MostCitedLookup!J415,IF(AND(Summary!B$4=Lists!B$10,MostCitedLookup!T415&lt;&gt;0),MostCitedLookup!J415, IF(Summary!B$4="All Publications", MostCitedLookup!J415, NA()))))))))))</f>
        <v>#N/A</v>
      </c>
    </row>
    <row r="416" spans="1:21" x14ac:dyDescent="0.35">
      <c r="A416" t="s">
        <v>1421</v>
      </c>
      <c r="B416" t="s">
        <v>1422</v>
      </c>
      <c r="C416">
        <v>2004</v>
      </c>
      <c r="D416" t="s">
        <v>1423</v>
      </c>
      <c r="E416">
        <v>48</v>
      </c>
      <c r="F416" t="s">
        <v>1424</v>
      </c>
      <c r="G416">
        <v>2004</v>
      </c>
      <c r="H416">
        <v>4.7619050000000003E-3</v>
      </c>
      <c r="I416">
        <v>1</v>
      </c>
      <c r="J416">
        <v>48</v>
      </c>
      <c r="K416" t="s">
        <v>26</v>
      </c>
      <c r="L416">
        <v>0</v>
      </c>
      <c r="M416">
        <v>0</v>
      </c>
      <c r="N416">
        <v>0</v>
      </c>
      <c r="O416">
        <v>1</v>
      </c>
      <c r="P416">
        <v>0</v>
      </c>
      <c r="Q416">
        <v>0</v>
      </c>
      <c r="R416">
        <v>0</v>
      </c>
      <c r="S416">
        <v>0</v>
      </c>
      <c r="T416">
        <v>0</v>
      </c>
      <c r="U416" t="e">
        <f>IF(AND(Summary!B$4=Lists!B$2,MostCitedLookup!L416&lt;&gt;0),MostCitedLookup!J416,IF(AND(Summary!B$4=Lists!B$3,MostCitedLookup!M416&lt;&gt;0),MostCitedLookup!J416,IF(AND(Summary!B$4=Lists!B$4,MostCitedLookup!N416&lt;&gt;0),MostCitedLookup!J416,IF(AND(Summary!B$4=Lists!B$5,MostCitedLookup!O416&lt;&gt;0),MostCitedLookup!J416,IF(AND(Summary!B$4=Lists!B$6,MostCitedLookup!P416&lt;&gt;0),MostCitedLookup!J416,IF(AND(Summary!B$4=Lists!B$7,MostCitedLookup!Q416&lt;&gt;0),MostCitedLookup!J416,IF(AND(Summary!B$4=Lists!B$8,MostCitedLookup!R416&lt;&gt;0),MostCitedLookup!J416,IF(AND(Summary!B$4=Lists!B$9,MostCitedLookup!S416&lt;&gt;0),MostCitedLookup!J416,IF(AND(Summary!B$4=Lists!B$10,MostCitedLookup!T416&lt;&gt;0),MostCitedLookup!J416, IF(Summary!B$4="All Publications", MostCitedLookup!J416, NA()))))))))))</f>
        <v>#N/A</v>
      </c>
    </row>
    <row r="417" spans="1:21" x14ac:dyDescent="0.35">
      <c r="A417" t="s">
        <v>1425</v>
      </c>
      <c r="B417" t="s">
        <v>1426</v>
      </c>
      <c r="C417">
        <v>2006</v>
      </c>
      <c r="D417" t="s">
        <v>1425</v>
      </c>
      <c r="E417">
        <v>48</v>
      </c>
      <c r="F417" t="s">
        <v>1427</v>
      </c>
      <c r="G417">
        <v>2006</v>
      </c>
      <c r="H417">
        <v>0</v>
      </c>
      <c r="I417">
        <v>1</v>
      </c>
      <c r="J417">
        <v>48</v>
      </c>
      <c r="K417" t="s">
        <v>58</v>
      </c>
      <c r="L417">
        <v>0</v>
      </c>
      <c r="M417">
        <v>0</v>
      </c>
      <c r="N417">
        <v>0</v>
      </c>
      <c r="O417">
        <v>0</v>
      </c>
      <c r="P417">
        <v>0</v>
      </c>
      <c r="Q417">
        <v>0</v>
      </c>
      <c r="R417">
        <v>0</v>
      </c>
      <c r="S417">
        <v>1</v>
      </c>
      <c r="T417">
        <v>0</v>
      </c>
      <c r="U417" t="e">
        <f>IF(AND(Summary!B$4=Lists!B$2,MostCitedLookup!L417&lt;&gt;0),MostCitedLookup!J417,IF(AND(Summary!B$4=Lists!B$3,MostCitedLookup!M417&lt;&gt;0),MostCitedLookup!J417,IF(AND(Summary!B$4=Lists!B$4,MostCitedLookup!N417&lt;&gt;0),MostCitedLookup!J417,IF(AND(Summary!B$4=Lists!B$5,MostCitedLookup!O417&lt;&gt;0),MostCitedLookup!J417,IF(AND(Summary!B$4=Lists!B$6,MostCitedLookup!P417&lt;&gt;0),MostCitedLookup!J417,IF(AND(Summary!B$4=Lists!B$7,MostCitedLookup!Q417&lt;&gt;0),MostCitedLookup!J417,IF(AND(Summary!B$4=Lists!B$8,MostCitedLookup!R417&lt;&gt;0),MostCitedLookup!J417,IF(AND(Summary!B$4=Lists!B$9,MostCitedLookup!S417&lt;&gt;0),MostCitedLookup!J417,IF(AND(Summary!B$4=Lists!B$10,MostCitedLookup!T417&lt;&gt;0),MostCitedLookup!J417, IF(Summary!B$4="All Publications", MostCitedLookup!J417, NA()))))))))))</f>
        <v>#N/A</v>
      </c>
    </row>
    <row r="418" spans="1:21" x14ac:dyDescent="0.35">
      <c r="A418" t="s">
        <v>1428</v>
      </c>
      <c r="B418" t="s">
        <v>1429</v>
      </c>
      <c r="C418">
        <v>2007</v>
      </c>
      <c r="D418" t="s">
        <v>1428</v>
      </c>
      <c r="E418">
        <v>48</v>
      </c>
      <c r="F418" t="s">
        <v>1430</v>
      </c>
      <c r="G418">
        <v>2007</v>
      </c>
      <c r="H418">
        <v>0</v>
      </c>
      <c r="I418">
        <v>1</v>
      </c>
      <c r="J418">
        <v>48</v>
      </c>
      <c r="K418" t="s">
        <v>58</v>
      </c>
      <c r="L418">
        <v>0</v>
      </c>
      <c r="M418">
        <v>0</v>
      </c>
      <c r="N418">
        <v>0</v>
      </c>
      <c r="O418">
        <v>0</v>
      </c>
      <c r="P418">
        <v>0</v>
      </c>
      <c r="Q418">
        <v>0</v>
      </c>
      <c r="R418">
        <v>0</v>
      </c>
      <c r="S418">
        <v>1</v>
      </c>
      <c r="T418">
        <v>0</v>
      </c>
      <c r="U418" t="e">
        <f>IF(AND(Summary!B$4=Lists!B$2,MostCitedLookup!L418&lt;&gt;0),MostCitedLookup!J418,IF(AND(Summary!B$4=Lists!B$3,MostCitedLookup!M418&lt;&gt;0),MostCitedLookup!J418,IF(AND(Summary!B$4=Lists!B$4,MostCitedLookup!N418&lt;&gt;0),MostCitedLookup!J418,IF(AND(Summary!B$4=Lists!B$5,MostCitedLookup!O418&lt;&gt;0),MostCitedLookup!J418,IF(AND(Summary!B$4=Lists!B$6,MostCitedLookup!P418&lt;&gt;0),MostCitedLookup!J418,IF(AND(Summary!B$4=Lists!B$7,MostCitedLookup!Q418&lt;&gt;0),MostCitedLookup!J418,IF(AND(Summary!B$4=Lists!B$8,MostCitedLookup!R418&lt;&gt;0),MostCitedLookup!J418,IF(AND(Summary!B$4=Lists!B$9,MostCitedLookup!S418&lt;&gt;0),MostCitedLookup!J418,IF(AND(Summary!B$4=Lists!B$10,MostCitedLookup!T418&lt;&gt;0),MostCitedLookup!J418, IF(Summary!B$4="All Publications", MostCitedLookup!J418, NA()))))))))))</f>
        <v>#N/A</v>
      </c>
    </row>
    <row r="419" spans="1:21" x14ac:dyDescent="0.35">
      <c r="A419" t="s">
        <v>1431</v>
      </c>
      <c r="B419" t="s">
        <v>1432</v>
      </c>
      <c r="C419">
        <v>2015</v>
      </c>
      <c r="D419" t="s">
        <v>1431</v>
      </c>
      <c r="E419">
        <v>48</v>
      </c>
      <c r="F419" t="s">
        <v>1433</v>
      </c>
      <c r="G419">
        <v>2015</v>
      </c>
      <c r="H419">
        <v>0</v>
      </c>
      <c r="I419">
        <v>1</v>
      </c>
      <c r="J419">
        <v>48</v>
      </c>
      <c r="K419" t="s">
        <v>32</v>
      </c>
      <c r="L419">
        <v>0</v>
      </c>
      <c r="M419">
        <v>0</v>
      </c>
      <c r="N419">
        <v>0</v>
      </c>
      <c r="O419">
        <v>0</v>
      </c>
      <c r="P419">
        <v>0</v>
      </c>
      <c r="Q419">
        <v>0</v>
      </c>
      <c r="R419">
        <v>1</v>
      </c>
      <c r="S419">
        <v>0</v>
      </c>
      <c r="T419">
        <v>0</v>
      </c>
      <c r="U419" t="e">
        <f>IF(AND(Summary!B$4=Lists!B$2,MostCitedLookup!L419&lt;&gt;0),MostCitedLookup!J419,IF(AND(Summary!B$4=Lists!B$3,MostCitedLookup!M419&lt;&gt;0),MostCitedLookup!J419,IF(AND(Summary!B$4=Lists!B$4,MostCitedLookup!N419&lt;&gt;0),MostCitedLookup!J419,IF(AND(Summary!B$4=Lists!B$5,MostCitedLookup!O419&lt;&gt;0),MostCitedLookup!J419,IF(AND(Summary!B$4=Lists!B$6,MostCitedLookup!P419&lt;&gt;0),MostCitedLookup!J419,IF(AND(Summary!B$4=Lists!B$7,MostCitedLookup!Q419&lt;&gt;0),MostCitedLookup!J419,IF(AND(Summary!B$4=Lists!B$8,MostCitedLookup!R419&lt;&gt;0),MostCitedLookup!J419,IF(AND(Summary!B$4=Lists!B$9,MostCitedLookup!S419&lt;&gt;0),MostCitedLookup!J419,IF(AND(Summary!B$4=Lists!B$10,MostCitedLookup!T419&lt;&gt;0),MostCitedLookup!J419, IF(Summary!B$4="All Publications", MostCitedLookup!J419, NA()))))))))))</f>
        <v>#N/A</v>
      </c>
    </row>
    <row r="420" spans="1:21" x14ac:dyDescent="0.35">
      <c r="A420" t="s">
        <v>1434</v>
      </c>
      <c r="B420" t="s">
        <v>1435</v>
      </c>
      <c r="C420">
        <v>2007</v>
      </c>
      <c r="D420" t="s">
        <v>1436</v>
      </c>
      <c r="E420">
        <v>47</v>
      </c>
      <c r="F420" t="s">
        <v>1437</v>
      </c>
      <c r="G420">
        <v>2007</v>
      </c>
      <c r="H420">
        <v>1.436867E-2</v>
      </c>
      <c r="I420">
        <v>1</v>
      </c>
      <c r="J420">
        <v>47</v>
      </c>
      <c r="K420" t="s">
        <v>58</v>
      </c>
      <c r="L420">
        <v>0</v>
      </c>
      <c r="M420">
        <v>0</v>
      </c>
      <c r="N420">
        <v>0</v>
      </c>
      <c r="O420">
        <v>0</v>
      </c>
      <c r="P420">
        <v>0</v>
      </c>
      <c r="Q420">
        <v>0</v>
      </c>
      <c r="R420">
        <v>0</v>
      </c>
      <c r="S420">
        <v>1</v>
      </c>
      <c r="T420">
        <v>0</v>
      </c>
      <c r="U420" t="e">
        <f>IF(AND(Summary!B$4=Lists!B$2,MostCitedLookup!L420&lt;&gt;0),MostCitedLookup!J420,IF(AND(Summary!B$4=Lists!B$3,MostCitedLookup!M420&lt;&gt;0),MostCitedLookup!J420,IF(AND(Summary!B$4=Lists!B$4,MostCitedLookup!N420&lt;&gt;0),MostCitedLookup!J420,IF(AND(Summary!B$4=Lists!B$5,MostCitedLookup!O420&lt;&gt;0),MostCitedLookup!J420,IF(AND(Summary!B$4=Lists!B$6,MostCitedLookup!P420&lt;&gt;0),MostCitedLookup!J420,IF(AND(Summary!B$4=Lists!B$7,MostCitedLookup!Q420&lt;&gt;0),MostCitedLookup!J420,IF(AND(Summary!B$4=Lists!B$8,MostCitedLookup!R420&lt;&gt;0),MostCitedLookup!J420,IF(AND(Summary!B$4=Lists!B$9,MostCitedLookup!S420&lt;&gt;0),MostCitedLookup!J420,IF(AND(Summary!B$4=Lists!B$10,MostCitedLookup!T420&lt;&gt;0),MostCitedLookup!J420, IF(Summary!B$4="All Publications", MostCitedLookup!J420, NA()))))))))))</f>
        <v>#N/A</v>
      </c>
    </row>
    <row r="421" spans="1:21" x14ac:dyDescent="0.35">
      <c r="A421" t="s">
        <v>1438</v>
      </c>
      <c r="B421" t="s">
        <v>1439</v>
      </c>
      <c r="C421">
        <v>2001</v>
      </c>
      <c r="D421" t="s">
        <v>1438</v>
      </c>
      <c r="E421">
        <v>47</v>
      </c>
      <c r="F421" t="s">
        <v>1440</v>
      </c>
      <c r="G421">
        <v>2001</v>
      </c>
      <c r="H421">
        <v>0</v>
      </c>
      <c r="I421">
        <v>1</v>
      </c>
      <c r="J421">
        <v>47</v>
      </c>
      <c r="K421" t="s">
        <v>58</v>
      </c>
      <c r="L421">
        <v>0</v>
      </c>
      <c r="M421">
        <v>0</v>
      </c>
      <c r="N421">
        <v>0</v>
      </c>
      <c r="O421">
        <v>0</v>
      </c>
      <c r="P421">
        <v>0</v>
      </c>
      <c r="Q421">
        <v>0</v>
      </c>
      <c r="R421">
        <v>0</v>
      </c>
      <c r="S421">
        <v>1</v>
      </c>
      <c r="T421">
        <v>0</v>
      </c>
      <c r="U421" t="e">
        <f>IF(AND(Summary!B$4=Lists!B$2,MostCitedLookup!L421&lt;&gt;0),MostCitedLookup!J421,IF(AND(Summary!B$4=Lists!B$3,MostCitedLookup!M421&lt;&gt;0),MostCitedLookup!J421,IF(AND(Summary!B$4=Lists!B$4,MostCitedLookup!N421&lt;&gt;0),MostCitedLookup!J421,IF(AND(Summary!B$4=Lists!B$5,MostCitedLookup!O421&lt;&gt;0),MostCitedLookup!J421,IF(AND(Summary!B$4=Lists!B$6,MostCitedLookup!P421&lt;&gt;0),MostCitedLookup!J421,IF(AND(Summary!B$4=Lists!B$7,MostCitedLookup!Q421&lt;&gt;0),MostCitedLookup!J421,IF(AND(Summary!B$4=Lists!B$8,MostCitedLookup!R421&lt;&gt;0),MostCitedLookup!J421,IF(AND(Summary!B$4=Lists!B$9,MostCitedLookup!S421&lt;&gt;0),MostCitedLookup!J421,IF(AND(Summary!B$4=Lists!B$10,MostCitedLookup!T421&lt;&gt;0),MostCitedLookup!J421, IF(Summary!B$4="All Publications", MostCitedLookup!J421, NA()))))))))))</f>
        <v>#N/A</v>
      </c>
    </row>
    <row r="422" spans="1:21" x14ac:dyDescent="0.35">
      <c r="A422" t="s">
        <v>1441</v>
      </c>
      <c r="B422" t="s">
        <v>1442</v>
      </c>
      <c r="C422">
        <v>2004</v>
      </c>
      <c r="D422" t="s">
        <v>1441</v>
      </c>
      <c r="E422">
        <v>47</v>
      </c>
      <c r="F422" t="s">
        <v>1443</v>
      </c>
      <c r="G422">
        <v>2004</v>
      </c>
      <c r="H422">
        <v>0</v>
      </c>
      <c r="I422">
        <v>1</v>
      </c>
      <c r="J422">
        <v>47</v>
      </c>
      <c r="K422" t="s">
        <v>67</v>
      </c>
      <c r="L422">
        <v>0</v>
      </c>
      <c r="M422">
        <v>0</v>
      </c>
      <c r="N422">
        <v>0</v>
      </c>
      <c r="O422">
        <v>0</v>
      </c>
      <c r="P422">
        <v>1</v>
      </c>
      <c r="Q422">
        <v>0</v>
      </c>
      <c r="R422">
        <v>0</v>
      </c>
      <c r="S422">
        <v>0</v>
      </c>
      <c r="T422">
        <v>0</v>
      </c>
      <c r="U422" t="e">
        <f>IF(AND(Summary!B$4=Lists!B$2,MostCitedLookup!L422&lt;&gt;0),MostCitedLookup!J422,IF(AND(Summary!B$4=Lists!B$3,MostCitedLookup!M422&lt;&gt;0),MostCitedLookup!J422,IF(AND(Summary!B$4=Lists!B$4,MostCitedLookup!N422&lt;&gt;0),MostCitedLookup!J422,IF(AND(Summary!B$4=Lists!B$5,MostCitedLookup!O422&lt;&gt;0),MostCitedLookup!J422,IF(AND(Summary!B$4=Lists!B$6,MostCitedLookup!P422&lt;&gt;0),MostCitedLookup!J422,IF(AND(Summary!B$4=Lists!B$7,MostCitedLookup!Q422&lt;&gt;0),MostCitedLookup!J422,IF(AND(Summary!B$4=Lists!B$8,MostCitedLookup!R422&lt;&gt;0),MostCitedLookup!J422,IF(AND(Summary!B$4=Lists!B$9,MostCitedLookup!S422&lt;&gt;0),MostCitedLookup!J422,IF(AND(Summary!B$4=Lists!B$10,MostCitedLookup!T422&lt;&gt;0),MostCitedLookup!J422, IF(Summary!B$4="All Publications", MostCitedLookup!J422, NA()))))))))))</f>
        <v>#N/A</v>
      </c>
    </row>
    <row r="423" spans="1:21" x14ac:dyDescent="0.35">
      <c r="A423" t="s">
        <v>1444</v>
      </c>
      <c r="B423" t="s">
        <v>1445</v>
      </c>
      <c r="C423">
        <v>2010</v>
      </c>
      <c r="D423" t="s">
        <v>1444</v>
      </c>
      <c r="E423">
        <v>47</v>
      </c>
      <c r="F423" t="s">
        <v>1446</v>
      </c>
      <c r="G423">
        <v>2010</v>
      </c>
      <c r="H423">
        <v>0</v>
      </c>
      <c r="I423">
        <v>1</v>
      </c>
      <c r="J423">
        <v>47</v>
      </c>
      <c r="K423" t="s">
        <v>58</v>
      </c>
      <c r="L423">
        <v>0</v>
      </c>
      <c r="M423">
        <v>0</v>
      </c>
      <c r="N423">
        <v>0</v>
      </c>
      <c r="O423">
        <v>0</v>
      </c>
      <c r="P423">
        <v>0</v>
      </c>
      <c r="Q423">
        <v>0</v>
      </c>
      <c r="R423">
        <v>0</v>
      </c>
      <c r="S423">
        <v>1</v>
      </c>
      <c r="T423">
        <v>0</v>
      </c>
      <c r="U423" t="e">
        <f>IF(AND(Summary!B$4=Lists!B$2,MostCitedLookup!L423&lt;&gt;0),MostCitedLookup!J423,IF(AND(Summary!B$4=Lists!B$3,MostCitedLookup!M423&lt;&gt;0),MostCitedLookup!J423,IF(AND(Summary!B$4=Lists!B$4,MostCitedLookup!N423&lt;&gt;0),MostCitedLookup!J423,IF(AND(Summary!B$4=Lists!B$5,MostCitedLookup!O423&lt;&gt;0),MostCitedLookup!J423,IF(AND(Summary!B$4=Lists!B$6,MostCitedLookup!P423&lt;&gt;0),MostCitedLookup!J423,IF(AND(Summary!B$4=Lists!B$7,MostCitedLookup!Q423&lt;&gt;0),MostCitedLookup!J423,IF(AND(Summary!B$4=Lists!B$8,MostCitedLookup!R423&lt;&gt;0),MostCitedLookup!J423,IF(AND(Summary!B$4=Lists!B$9,MostCitedLookup!S423&lt;&gt;0),MostCitedLookup!J423,IF(AND(Summary!B$4=Lists!B$10,MostCitedLookup!T423&lt;&gt;0),MostCitedLookup!J423, IF(Summary!B$4="All Publications", MostCitedLookup!J423, NA()))))))))))</f>
        <v>#N/A</v>
      </c>
    </row>
    <row r="424" spans="1:21" x14ac:dyDescent="0.35">
      <c r="A424" t="s">
        <v>1447</v>
      </c>
      <c r="B424" t="s">
        <v>1448</v>
      </c>
      <c r="C424">
        <v>1994</v>
      </c>
      <c r="D424" t="s">
        <v>1447</v>
      </c>
      <c r="E424">
        <v>47</v>
      </c>
      <c r="F424" t="s">
        <v>1449</v>
      </c>
      <c r="G424">
        <v>1994</v>
      </c>
      <c r="H424">
        <v>0</v>
      </c>
      <c r="I424">
        <v>1</v>
      </c>
      <c r="J424">
        <v>47</v>
      </c>
      <c r="K424" t="s">
        <v>58</v>
      </c>
      <c r="L424">
        <v>0</v>
      </c>
      <c r="M424">
        <v>0</v>
      </c>
      <c r="N424">
        <v>0</v>
      </c>
      <c r="O424">
        <v>0</v>
      </c>
      <c r="P424">
        <v>0</v>
      </c>
      <c r="Q424">
        <v>0</v>
      </c>
      <c r="R424">
        <v>0</v>
      </c>
      <c r="S424">
        <v>1</v>
      </c>
      <c r="T424">
        <v>0</v>
      </c>
      <c r="U424" t="e">
        <f>IF(AND(Summary!B$4=Lists!B$2,MostCitedLookup!L424&lt;&gt;0),MostCitedLookup!J424,IF(AND(Summary!B$4=Lists!B$3,MostCitedLookup!M424&lt;&gt;0),MostCitedLookup!J424,IF(AND(Summary!B$4=Lists!B$4,MostCitedLookup!N424&lt;&gt;0),MostCitedLookup!J424,IF(AND(Summary!B$4=Lists!B$5,MostCitedLookup!O424&lt;&gt;0),MostCitedLookup!J424,IF(AND(Summary!B$4=Lists!B$6,MostCitedLookup!P424&lt;&gt;0),MostCitedLookup!J424,IF(AND(Summary!B$4=Lists!B$7,MostCitedLookup!Q424&lt;&gt;0),MostCitedLookup!J424,IF(AND(Summary!B$4=Lists!B$8,MostCitedLookup!R424&lt;&gt;0),MostCitedLookup!J424,IF(AND(Summary!B$4=Lists!B$9,MostCitedLookup!S424&lt;&gt;0),MostCitedLookup!J424,IF(AND(Summary!B$4=Lists!B$10,MostCitedLookup!T424&lt;&gt;0),MostCitedLookup!J424, IF(Summary!B$4="All Publications", MostCitedLookup!J424, NA()))))))))))</f>
        <v>#N/A</v>
      </c>
    </row>
    <row r="425" spans="1:21" x14ac:dyDescent="0.35">
      <c r="A425" t="s">
        <v>1450</v>
      </c>
      <c r="B425" t="s">
        <v>1451</v>
      </c>
      <c r="C425">
        <v>2016</v>
      </c>
      <c r="D425" t="s">
        <v>1450</v>
      </c>
      <c r="E425">
        <v>47</v>
      </c>
      <c r="F425" t="s">
        <v>1452</v>
      </c>
      <c r="G425">
        <v>2016</v>
      </c>
      <c r="H425">
        <v>0</v>
      </c>
      <c r="I425">
        <v>1</v>
      </c>
      <c r="J425">
        <v>47</v>
      </c>
      <c r="K425" t="s">
        <v>58</v>
      </c>
      <c r="L425">
        <v>0</v>
      </c>
      <c r="M425">
        <v>0</v>
      </c>
      <c r="N425">
        <v>0</v>
      </c>
      <c r="O425">
        <v>0</v>
      </c>
      <c r="P425">
        <v>0</v>
      </c>
      <c r="Q425">
        <v>0</v>
      </c>
      <c r="R425">
        <v>0</v>
      </c>
      <c r="S425">
        <v>1</v>
      </c>
      <c r="T425">
        <v>0</v>
      </c>
      <c r="U425" t="e">
        <f>IF(AND(Summary!B$4=Lists!B$2,MostCitedLookup!L425&lt;&gt;0),MostCitedLookup!J425,IF(AND(Summary!B$4=Lists!B$3,MostCitedLookup!M425&lt;&gt;0),MostCitedLookup!J425,IF(AND(Summary!B$4=Lists!B$4,MostCitedLookup!N425&lt;&gt;0),MostCitedLookup!J425,IF(AND(Summary!B$4=Lists!B$5,MostCitedLookup!O425&lt;&gt;0),MostCitedLookup!J425,IF(AND(Summary!B$4=Lists!B$6,MostCitedLookup!P425&lt;&gt;0),MostCitedLookup!J425,IF(AND(Summary!B$4=Lists!B$7,MostCitedLookup!Q425&lt;&gt;0),MostCitedLookup!J425,IF(AND(Summary!B$4=Lists!B$8,MostCitedLookup!R425&lt;&gt;0),MostCitedLookup!J425,IF(AND(Summary!B$4=Lists!B$9,MostCitedLookup!S425&lt;&gt;0),MostCitedLookup!J425,IF(AND(Summary!B$4=Lists!B$10,MostCitedLookup!T425&lt;&gt;0),MostCitedLookup!J425, IF(Summary!B$4="All Publications", MostCitedLookup!J425, NA()))))))))))</f>
        <v>#N/A</v>
      </c>
    </row>
    <row r="426" spans="1:21" x14ac:dyDescent="0.35">
      <c r="A426" t="s">
        <v>1453</v>
      </c>
      <c r="B426" t="s">
        <v>1317</v>
      </c>
      <c r="C426">
        <v>2010</v>
      </c>
      <c r="D426" t="s">
        <v>1454</v>
      </c>
      <c r="E426">
        <v>46</v>
      </c>
      <c r="F426" t="s">
        <v>1455</v>
      </c>
      <c r="G426">
        <v>2010</v>
      </c>
      <c r="H426">
        <v>0.18032737800000001</v>
      </c>
      <c r="I426">
        <v>1</v>
      </c>
      <c r="J426">
        <v>46</v>
      </c>
      <c r="K426" t="s">
        <v>58</v>
      </c>
      <c r="L426">
        <v>0</v>
      </c>
      <c r="M426">
        <v>0</v>
      </c>
      <c r="N426">
        <v>0</v>
      </c>
      <c r="O426">
        <v>0</v>
      </c>
      <c r="P426">
        <v>0</v>
      </c>
      <c r="Q426">
        <v>0</v>
      </c>
      <c r="R426">
        <v>0</v>
      </c>
      <c r="S426">
        <v>1</v>
      </c>
      <c r="T426">
        <v>0</v>
      </c>
      <c r="U426" t="e">
        <f>IF(AND(Summary!B$4=Lists!B$2,MostCitedLookup!L426&lt;&gt;0),MostCitedLookup!J426,IF(AND(Summary!B$4=Lists!B$3,MostCitedLookup!M426&lt;&gt;0),MostCitedLookup!J426,IF(AND(Summary!B$4=Lists!B$4,MostCitedLookup!N426&lt;&gt;0),MostCitedLookup!J426,IF(AND(Summary!B$4=Lists!B$5,MostCitedLookup!O426&lt;&gt;0),MostCitedLookup!J426,IF(AND(Summary!B$4=Lists!B$6,MostCitedLookup!P426&lt;&gt;0),MostCitedLookup!J426,IF(AND(Summary!B$4=Lists!B$7,MostCitedLookup!Q426&lt;&gt;0),MostCitedLookup!J426,IF(AND(Summary!B$4=Lists!B$8,MostCitedLookup!R426&lt;&gt;0),MostCitedLookup!J426,IF(AND(Summary!B$4=Lists!B$9,MostCitedLookup!S426&lt;&gt;0),MostCitedLookup!J426,IF(AND(Summary!B$4=Lists!B$10,MostCitedLookup!T426&lt;&gt;0),MostCitedLookup!J426, IF(Summary!B$4="All Publications", MostCitedLookup!J426, NA()))))))))))</f>
        <v>#N/A</v>
      </c>
    </row>
    <row r="427" spans="1:21" x14ac:dyDescent="0.35">
      <c r="A427" t="s">
        <v>1456</v>
      </c>
      <c r="B427" t="s">
        <v>1457</v>
      </c>
      <c r="C427">
        <v>2013</v>
      </c>
      <c r="D427" t="s">
        <v>1458</v>
      </c>
      <c r="E427">
        <v>46</v>
      </c>
      <c r="F427" t="s">
        <v>1459</v>
      </c>
      <c r="G427">
        <v>2013</v>
      </c>
      <c r="H427">
        <v>0.104058886</v>
      </c>
      <c r="I427">
        <v>1</v>
      </c>
      <c r="J427">
        <v>46</v>
      </c>
      <c r="K427" t="s">
        <v>58</v>
      </c>
      <c r="L427">
        <v>0</v>
      </c>
      <c r="M427">
        <v>0</v>
      </c>
      <c r="N427">
        <v>0</v>
      </c>
      <c r="O427">
        <v>0</v>
      </c>
      <c r="P427">
        <v>0</v>
      </c>
      <c r="Q427">
        <v>0</v>
      </c>
      <c r="R427">
        <v>0</v>
      </c>
      <c r="S427">
        <v>1</v>
      </c>
      <c r="T427">
        <v>0</v>
      </c>
      <c r="U427" t="e">
        <f>IF(AND(Summary!B$4=Lists!B$2,MostCitedLookup!L427&lt;&gt;0),MostCitedLookup!J427,IF(AND(Summary!B$4=Lists!B$3,MostCitedLookup!M427&lt;&gt;0),MostCitedLookup!J427,IF(AND(Summary!B$4=Lists!B$4,MostCitedLookup!N427&lt;&gt;0),MostCitedLookup!J427,IF(AND(Summary!B$4=Lists!B$5,MostCitedLookup!O427&lt;&gt;0),MostCitedLookup!J427,IF(AND(Summary!B$4=Lists!B$6,MostCitedLookup!P427&lt;&gt;0),MostCitedLookup!J427,IF(AND(Summary!B$4=Lists!B$7,MostCitedLookup!Q427&lt;&gt;0),MostCitedLookup!J427,IF(AND(Summary!B$4=Lists!B$8,MostCitedLookup!R427&lt;&gt;0),MostCitedLookup!J427,IF(AND(Summary!B$4=Lists!B$9,MostCitedLookup!S427&lt;&gt;0),MostCitedLookup!J427,IF(AND(Summary!B$4=Lists!B$10,MostCitedLookup!T427&lt;&gt;0),MostCitedLookup!J427, IF(Summary!B$4="All Publications", MostCitedLookup!J427, NA()))))))))))</f>
        <v>#N/A</v>
      </c>
    </row>
    <row r="428" spans="1:21" x14ac:dyDescent="0.35">
      <c r="A428" t="s">
        <v>1460</v>
      </c>
      <c r="B428" t="s">
        <v>1461</v>
      </c>
      <c r="C428">
        <v>2013</v>
      </c>
      <c r="D428" t="s">
        <v>1462</v>
      </c>
      <c r="E428">
        <v>46</v>
      </c>
      <c r="F428" t="s">
        <v>1463</v>
      </c>
      <c r="G428">
        <v>2013</v>
      </c>
      <c r="H428">
        <v>2.8916494000000001E-2</v>
      </c>
      <c r="I428">
        <v>1</v>
      </c>
      <c r="J428">
        <v>46</v>
      </c>
      <c r="K428" t="s">
        <v>646</v>
      </c>
      <c r="L428">
        <v>1</v>
      </c>
      <c r="M428">
        <v>1</v>
      </c>
      <c r="N428">
        <v>0</v>
      </c>
      <c r="O428">
        <v>0</v>
      </c>
      <c r="P428">
        <v>0</v>
      </c>
      <c r="Q428">
        <v>0</v>
      </c>
      <c r="R428">
        <v>0</v>
      </c>
      <c r="S428">
        <v>0</v>
      </c>
      <c r="T428">
        <v>0</v>
      </c>
      <c r="U428" t="e">
        <f>IF(AND(Summary!B$4=Lists!B$2,MostCitedLookup!L428&lt;&gt;0),MostCitedLookup!J428,IF(AND(Summary!B$4=Lists!B$3,MostCitedLookup!M428&lt;&gt;0),MostCitedLookup!J428,IF(AND(Summary!B$4=Lists!B$4,MostCitedLookup!N428&lt;&gt;0),MostCitedLookup!J428,IF(AND(Summary!B$4=Lists!B$5,MostCitedLookup!O428&lt;&gt;0),MostCitedLookup!J428,IF(AND(Summary!B$4=Lists!B$6,MostCitedLookup!P428&lt;&gt;0),MostCitedLookup!J428,IF(AND(Summary!B$4=Lists!B$7,MostCitedLookup!Q428&lt;&gt;0),MostCitedLookup!J428,IF(AND(Summary!B$4=Lists!B$8,MostCitedLookup!R428&lt;&gt;0),MostCitedLookup!J428,IF(AND(Summary!B$4=Lists!B$9,MostCitedLookup!S428&lt;&gt;0),MostCitedLookup!J428,IF(AND(Summary!B$4=Lists!B$10,MostCitedLookup!T428&lt;&gt;0),MostCitedLookup!J428, IF(Summary!B$4="All Publications", MostCitedLookup!J428, NA()))))))))))</f>
        <v>#N/A</v>
      </c>
    </row>
    <row r="429" spans="1:21" x14ac:dyDescent="0.35">
      <c r="A429" t="s">
        <v>1464</v>
      </c>
      <c r="B429" t="s">
        <v>1465</v>
      </c>
      <c r="C429">
        <v>2018</v>
      </c>
      <c r="D429" t="s">
        <v>1466</v>
      </c>
      <c r="E429">
        <v>46</v>
      </c>
      <c r="F429" t="s">
        <v>1467</v>
      </c>
      <c r="G429">
        <v>2018</v>
      </c>
      <c r="H429">
        <v>9.9502489999999996E-3</v>
      </c>
      <c r="I429">
        <v>1</v>
      </c>
      <c r="J429">
        <v>46</v>
      </c>
      <c r="K429" t="s">
        <v>115</v>
      </c>
      <c r="L429">
        <v>0</v>
      </c>
      <c r="M429">
        <v>0</v>
      </c>
      <c r="N429">
        <v>0</v>
      </c>
      <c r="O429">
        <v>1</v>
      </c>
      <c r="P429">
        <v>0</v>
      </c>
      <c r="Q429">
        <v>0</v>
      </c>
      <c r="R429">
        <v>0</v>
      </c>
      <c r="S429">
        <v>1</v>
      </c>
      <c r="T429">
        <v>0</v>
      </c>
      <c r="U429" t="e">
        <f>IF(AND(Summary!B$4=Lists!B$2,MostCitedLookup!L429&lt;&gt;0),MostCitedLookup!J429,IF(AND(Summary!B$4=Lists!B$3,MostCitedLookup!M429&lt;&gt;0),MostCitedLookup!J429,IF(AND(Summary!B$4=Lists!B$4,MostCitedLookup!N429&lt;&gt;0),MostCitedLookup!J429,IF(AND(Summary!B$4=Lists!B$5,MostCitedLookup!O429&lt;&gt;0),MostCitedLookup!J429,IF(AND(Summary!B$4=Lists!B$6,MostCitedLookup!P429&lt;&gt;0),MostCitedLookup!J429,IF(AND(Summary!B$4=Lists!B$7,MostCitedLookup!Q429&lt;&gt;0),MostCitedLookup!J429,IF(AND(Summary!B$4=Lists!B$8,MostCitedLookup!R429&lt;&gt;0),MostCitedLookup!J429,IF(AND(Summary!B$4=Lists!B$9,MostCitedLookup!S429&lt;&gt;0),MostCitedLookup!J429,IF(AND(Summary!B$4=Lists!B$10,MostCitedLookup!T429&lt;&gt;0),MostCitedLookup!J429, IF(Summary!B$4="All Publications", MostCitedLookup!J429, NA()))))))))))</f>
        <v>#N/A</v>
      </c>
    </row>
    <row r="430" spans="1:21" x14ac:dyDescent="0.35">
      <c r="A430" t="s">
        <v>1468</v>
      </c>
      <c r="B430" t="s">
        <v>1469</v>
      </c>
      <c r="C430">
        <v>2007</v>
      </c>
      <c r="D430" t="s">
        <v>1470</v>
      </c>
      <c r="E430">
        <v>46</v>
      </c>
      <c r="F430" t="s">
        <v>1471</v>
      </c>
      <c r="G430">
        <v>2007</v>
      </c>
      <c r="H430">
        <v>2.7548210000000002E-3</v>
      </c>
      <c r="I430">
        <v>1</v>
      </c>
      <c r="J430">
        <v>46</v>
      </c>
      <c r="K430" t="s">
        <v>58</v>
      </c>
      <c r="L430">
        <v>0</v>
      </c>
      <c r="M430">
        <v>0</v>
      </c>
      <c r="N430">
        <v>0</v>
      </c>
      <c r="O430">
        <v>0</v>
      </c>
      <c r="P430">
        <v>0</v>
      </c>
      <c r="Q430">
        <v>0</v>
      </c>
      <c r="R430">
        <v>0</v>
      </c>
      <c r="S430">
        <v>1</v>
      </c>
      <c r="T430">
        <v>0</v>
      </c>
      <c r="U430" t="e">
        <f>IF(AND(Summary!B$4=Lists!B$2,MostCitedLookup!L430&lt;&gt;0),MostCitedLookup!J430,IF(AND(Summary!B$4=Lists!B$3,MostCitedLookup!M430&lt;&gt;0),MostCitedLookup!J430,IF(AND(Summary!B$4=Lists!B$4,MostCitedLookup!N430&lt;&gt;0),MostCitedLookup!J430,IF(AND(Summary!B$4=Lists!B$5,MostCitedLookup!O430&lt;&gt;0),MostCitedLookup!J430,IF(AND(Summary!B$4=Lists!B$6,MostCitedLookup!P430&lt;&gt;0),MostCitedLookup!J430,IF(AND(Summary!B$4=Lists!B$7,MostCitedLookup!Q430&lt;&gt;0),MostCitedLookup!J430,IF(AND(Summary!B$4=Lists!B$8,MostCitedLookup!R430&lt;&gt;0),MostCitedLookup!J430,IF(AND(Summary!B$4=Lists!B$9,MostCitedLookup!S430&lt;&gt;0),MostCitedLookup!J430,IF(AND(Summary!B$4=Lists!B$10,MostCitedLookup!T430&lt;&gt;0),MostCitedLookup!J430, IF(Summary!B$4="All Publications", MostCitedLookup!J430, NA()))))))))))</f>
        <v>#N/A</v>
      </c>
    </row>
    <row r="431" spans="1:21" x14ac:dyDescent="0.35">
      <c r="A431" t="s">
        <v>1472</v>
      </c>
      <c r="B431" t="s">
        <v>501</v>
      </c>
      <c r="C431">
        <v>1996</v>
      </c>
      <c r="D431" t="s">
        <v>1472</v>
      </c>
      <c r="E431">
        <v>46</v>
      </c>
      <c r="F431" t="s">
        <v>1473</v>
      </c>
      <c r="G431">
        <v>1996</v>
      </c>
      <c r="H431">
        <v>0</v>
      </c>
      <c r="I431">
        <v>1</v>
      </c>
      <c r="J431">
        <v>46</v>
      </c>
      <c r="K431" t="s">
        <v>58</v>
      </c>
      <c r="L431">
        <v>0</v>
      </c>
      <c r="M431">
        <v>0</v>
      </c>
      <c r="N431">
        <v>0</v>
      </c>
      <c r="O431">
        <v>0</v>
      </c>
      <c r="P431">
        <v>0</v>
      </c>
      <c r="Q431">
        <v>0</v>
      </c>
      <c r="R431">
        <v>0</v>
      </c>
      <c r="S431">
        <v>1</v>
      </c>
      <c r="T431">
        <v>0</v>
      </c>
      <c r="U431" t="e">
        <f>IF(AND(Summary!B$4=Lists!B$2,MostCitedLookup!L431&lt;&gt;0),MostCitedLookup!J431,IF(AND(Summary!B$4=Lists!B$3,MostCitedLookup!M431&lt;&gt;0),MostCitedLookup!J431,IF(AND(Summary!B$4=Lists!B$4,MostCitedLookup!N431&lt;&gt;0),MostCitedLookup!J431,IF(AND(Summary!B$4=Lists!B$5,MostCitedLookup!O431&lt;&gt;0),MostCitedLookup!J431,IF(AND(Summary!B$4=Lists!B$6,MostCitedLookup!P431&lt;&gt;0),MostCitedLookup!J431,IF(AND(Summary!B$4=Lists!B$7,MostCitedLookup!Q431&lt;&gt;0),MostCitedLookup!J431,IF(AND(Summary!B$4=Lists!B$8,MostCitedLookup!R431&lt;&gt;0),MostCitedLookup!J431,IF(AND(Summary!B$4=Lists!B$9,MostCitedLookup!S431&lt;&gt;0),MostCitedLookup!J431,IF(AND(Summary!B$4=Lists!B$10,MostCitedLookup!T431&lt;&gt;0),MostCitedLookup!J431, IF(Summary!B$4="All Publications", MostCitedLookup!J431, NA()))))))))))</f>
        <v>#N/A</v>
      </c>
    </row>
    <row r="432" spans="1:21" x14ac:dyDescent="0.35">
      <c r="A432" t="s">
        <v>1474</v>
      </c>
      <c r="B432" t="s">
        <v>1475</v>
      </c>
      <c r="C432">
        <v>2008</v>
      </c>
      <c r="D432" t="s">
        <v>1474</v>
      </c>
      <c r="E432">
        <v>46</v>
      </c>
      <c r="F432" t="s">
        <v>1476</v>
      </c>
      <c r="G432">
        <v>2008</v>
      </c>
      <c r="H432">
        <v>0</v>
      </c>
      <c r="I432">
        <v>1</v>
      </c>
      <c r="J432">
        <v>46</v>
      </c>
      <c r="K432" t="s">
        <v>58</v>
      </c>
      <c r="L432">
        <v>0</v>
      </c>
      <c r="M432">
        <v>0</v>
      </c>
      <c r="N432">
        <v>0</v>
      </c>
      <c r="O432">
        <v>0</v>
      </c>
      <c r="P432">
        <v>0</v>
      </c>
      <c r="Q432">
        <v>0</v>
      </c>
      <c r="R432">
        <v>0</v>
      </c>
      <c r="S432">
        <v>1</v>
      </c>
      <c r="T432">
        <v>0</v>
      </c>
      <c r="U432" t="e">
        <f>IF(AND(Summary!B$4=Lists!B$2,MostCitedLookup!L432&lt;&gt;0),MostCitedLookup!J432,IF(AND(Summary!B$4=Lists!B$3,MostCitedLookup!M432&lt;&gt;0),MostCitedLookup!J432,IF(AND(Summary!B$4=Lists!B$4,MostCitedLookup!N432&lt;&gt;0),MostCitedLookup!J432,IF(AND(Summary!B$4=Lists!B$5,MostCitedLookup!O432&lt;&gt;0),MostCitedLookup!J432,IF(AND(Summary!B$4=Lists!B$6,MostCitedLookup!P432&lt;&gt;0),MostCitedLookup!J432,IF(AND(Summary!B$4=Lists!B$7,MostCitedLookup!Q432&lt;&gt;0),MostCitedLookup!J432,IF(AND(Summary!B$4=Lists!B$8,MostCitedLookup!R432&lt;&gt;0),MostCitedLookup!J432,IF(AND(Summary!B$4=Lists!B$9,MostCitedLookup!S432&lt;&gt;0),MostCitedLookup!J432,IF(AND(Summary!B$4=Lists!B$10,MostCitedLookup!T432&lt;&gt;0),MostCitedLookup!J432, IF(Summary!B$4="All Publications", MostCitedLookup!J432, NA()))))))))))</f>
        <v>#N/A</v>
      </c>
    </row>
    <row r="433" spans="1:21" x14ac:dyDescent="0.35">
      <c r="A433" t="s">
        <v>1477</v>
      </c>
      <c r="B433" t="s">
        <v>1478</v>
      </c>
      <c r="C433">
        <v>2004</v>
      </c>
      <c r="D433" t="s">
        <v>1477</v>
      </c>
      <c r="E433">
        <v>46</v>
      </c>
      <c r="F433" t="s">
        <v>1479</v>
      </c>
      <c r="G433">
        <v>2004</v>
      </c>
      <c r="H433">
        <v>0</v>
      </c>
      <c r="I433">
        <v>1</v>
      </c>
      <c r="J433">
        <v>46</v>
      </c>
      <c r="K433" t="s">
        <v>26</v>
      </c>
      <c r="L433">
        <v>0</v>
      </c>
      <c r="M433">
        <v>0</v>
      </c>
      <c r="N433">
        <v>0</v>
      </c>
      <c r="O433">
        <v>1</v>
      </c>
      <c r="P433">
        <v>0</v>
      </c>
      <c r="Q433">
        <v>0</v>
      </c>
      <c r="R433">
        <v>0</v>
      </c>
      <c r="S433">
        <v>0</v>
      </c>
      <c r="T433">
        <v>0</v>
      </c>
      <c r="U433" t="e">
        <f>IF(AND(Summary!B$4=Lists!B$2,MostCitedLookup!L433&lt;&gt;0),MostCitedLookup!J433,IF(AND(Summary!B$4=Lists!B$3,MostCitedLookup!M433&lt;&gt;0),MostCitedLookup!J433,IF(AND(Summary!B$4=Lists!B$4,MostCitedLookup!N433&lt;&gt;0),MostCitedLookup!J433,IF(AND(Summary!B$4=Lists!B$5,MostCitedLookup!O433&lt;&gt;0),MostCitedLookup!J433,IF(AND(Summary!B$4=Lists!B$6,MostCitedLookup!P433&lt;&gt;0),MostCitedLookup!J433,IF(AND(Summary!B$4=Lists!B$7,MostCitedLookup!Q433&lt;&gt;0),MostCitedLookup!J433,IF(AND(Summary!B$4=Lists!B$8,MostCitedLookup!R433&lt;&gt;0),MostCitedLookup!J433,IF(AND(Summary!B$4=Lists!B$9,MostCitedLookup!S433&lt;&gt;0),MostCitedLookup!J433,IF(AND(Summary!B$4=Lists!B$10,MostCitedLookup!T433&lt;&gt;0),MostCitedLookup!J433, IF(Summary!B$4="All Publications", MostCitedLookup!J433, NA()))))))))))</f>
        <v>#N/A</v>
      </c>
    </row>
    <row r="434" spans="1:21" x14ac:dyDescent="0.35">
      <c r="A434" t="s">
        <v>1480</v>
      </c>
      <c r="B434" t="s">
        <v>1481</v>
      </c>
      <c r="C434">
        <v>2013</v>
      </c>
      <c r="D434" t="s">
        <v>1480</v>
      </c>
      <c r="E434">
        <v>46</v>
      </c>
      <c r="F434" t="s">
        <v>1482</v>
      </c>
      <c r="G434">
        <v>2013</v>
      </c>
      <c r="H434">
        <v>0</v>
      </c>
      <c r="I434">
        <v>1</v>
      </c>
      <c r="J434">
        <v>46</v>
      </c>
      <c r="K434" t="s">
        <v>58</v>
      </c>
      <c r="L434">
        <v>0</v>
      </c>
      <c r="M434">
        <v>0</v>
      </c>
      <c r="N434">
        <v>0</v>
      </c>
      <c r="O434">
        <v>0</v>
      </c>
      <c r="P434">
        <v>0</v>
      </c>
      <c r="Q434">
        <v>0</v>
      </c>
      <c r="R434">
        <v>0</v>
      </c>
      <c r="S434">
        <v>1</v>
      </c>
      <c r="T434">
        <v>0</v>
      </c>
      <c r="U434" t="e">
        <f>IF(AND(Summary!B$4=Lists!B$2,MostCitedLookup!L434&lt;&gt;0),MostCitedLookup!J434,IF(AND(Summary!B$4=Lists!B$3,MostCitedLookup!M434&lt;&gt;0),MostCitedLookup!J434,IF(AND(Summary!B$4=Lists!B$4,MostCitedLookup!N434&lt;&gt;0),MostCitedLookup!J434,IF(AND(Summary!B$4=Lists!B$5,MostCitedLookup!O434&lt;&gt;0),MostCitedLookup!J434,IF(AND(Summary!B$4=Lists!B$6,MostCitedLookup!P434&lt;&gt;0),MostCitedLookup!J434,IF(AND(Summary!B$4=Lists!B$7,MostCitedLookup!Q434&lt;&gt;0),MostCitedLookup!J434,IF(AND(Summary!B$4=Lists!B$8,MostCitedLookup!R434&lt;&gt;0),MostCitedLookup!J434,IF(AND(Summary!B$4=Lists!B$9,MostCitedLookup!S434&lt;&gt;0),MostCitedLookup!J434,IF(AND(Summary!B$4=Lists!B$10,MostCitedLookup!T434&lt;&gt;0),MostCitedLookup!J434, IF(Summary!B$4="All Publications", MostCitedLookup!J434, NA()))))))))))</f>
        <v>#N/A</v>
      </c>
    </row>
    <row r="435" spans="1:21" x14ac:dyDescent="0.35">
      <c r="A435" t="s">
        <v>1483</v>
      </c>
      <c r="B435" t="s">
        <v>1484</v>
      </c>
      <c r="C435">
        <v>2017</v>
      </c>
      <c r="D435" t="s">
        <v>1485</v>
      </c>
      <c r="E435">
        <v>45</v>
      </c>
      <c r="F435" t="s">
        <v>1486</v>
      </c>
      <c r="G435">
        <v>2017</v>
      </c>
      <c r="H435">
        <v>8.9473683999999998E-2</v>
      </c>
      <c r="I435">
        <v>1</v>
      </c>
      <c r="J435">
        <v>45</v>
      </c>
      <c r="K435" t="s">
        <v>67</v>
      </c>
      <c r="L435">
        <v>0</v>
      </c>
      <c r="M435">
        <v>0</v>
      </c>
      <c r="N435">
        <v>0</v>
      </c>
      <c r="O435">
        <v>0</v>
      </c>
      <c r="P435">
        <v>1</v>
      </c>
      <c r="Q435">
        <v>0</v>
      </c>
      <c r="R435">
        <v>0</v>
      </c>
      <c r="S435">
        <v>0</v>
      </c>
      <c r="T435">
        <v>0</v>
      </c>
      <c r="U435" t="e">
        <f>IF(AND(Summary!B$4=Lists!B$2,MostCitedLookup!L435&lt;&gt;0),MostCitedLookup!J435,IF(AND(Summary!B$4=Lists!B$3,MostCitedLookup!M435&lt;&gt;0),MostCitedLookup!J435,IF(AND(Summary!B$4=Lists!B$4,MostCitedLookup!N435&lt;&gt;0),MostCitedLookup!J435,IF(AND(Summary!B$4=Lists!B$5,MostCitedLookup!O435&lt;&gt;0),MostCitedLookup!J435,IF(AND(Summary!B$4=Lists!B$6,MostCitedLookup!P435&lt;&gt;0),MostCitedLookup!J435,IF(AND(Summary!B$4=Lists!B$7,MostCitedLookup!Q435&lt;&gt;0),MostCitedLookup!J435,IF(AND(Summary!B$4=Lists!B$8,MostCitedLookup!R435&lt;&gt;0),MostCitedLookup!J435,IF(AND(Summary!B$4=Lists!B$9,MostCitedLookup!S435&lt;&gt;0),MostCitedLookup!J435,IF(AND(Summary!B$4=Lists!B$10,MostCitedLookup!T435&lt;&gt;0),MostCitedLookup!J435, IF(Summary!B$4="All Publications", MostCitedLookup!J435, NA()))))))))))</f>
        <v>#N/A</v>
      </c>
    </row>
    <row r="436" spans="1:21" x14ac:dyDescent="0.35">
      <c r="A436" t="s">
        <v>1487</v>
      </c>
      <c r="B436" t="s">
        <v>1488</v>
      </c>
      <c r="C436">
        <v>2004</v>
      </c>
      <c r="D436" t="s">
        <v>1487</v>
      </c>
      <c r="E436">
        <v>45</v>
      </c>
      <c r="F436" t="s">
        <v>1489</v>
      </c>
      <c r="G436">
        <v>2004</v>
      </c>
      <c r="H436">
        <v>0</v>
      </c>
      <c r="I436">
        <v>1</v>
      </c>
      <c r="J436">
        <v>45</v>
      </c>
      <c r="K436" t="s">
        <v>58</v>
      </c>
      <c r="L436">
        <v>0</v>
      </c>
      <c r="M436">
        <v>0</v>
      </c>
      <c r="N436">
        <v>0</v>
      </c>
      <c r="O436">
        <v>0</v>
      </c>
      <c r="P436">
        <v>0</v>
      </c>
      <c r="Q436">
        <v>0</v>
      </c>
      <c r="R436">
        <v>0</v>
      </c>
      <c r="S436">
        <v>1</v>
      </c>
      <c r="T436">
        <v>0</v>
      </c>
      <c r="U436" t="e">
        <f>IF(AND(Summary!B$4=Lists!B$2,MostCitedLookup!L436&lt;&gt;0),MostCitedLookup!J436,IF(AND(Summary!B$4=Lists!B$3,MostCitedLookup!M436&lt;&gt;0),MostCitedLookup!J436,IF(AND(Summary!B$4=Lists!B$4,MostCitedLookup!N436&lt;&gt;0),MostCitedLookup!J436,IF(AND(Summary!B$4=Lists!B$5,MostCitedLookup!O436&lt;&gt;0),MostCitedLookup!J436,IF(AND(Summary!B$4=Lists!B$6,MostCitedLookup!P436&lt;&gt;0),MostCitedLookup!J436,IF(AND(Summary!B$4=Lists!B$7,MostCitedLookup!Q436&lt;&gt;0),MostCitedLookup!J436,IF(AND(Summary!B$4=Lists!B$8,MostCitedLookup!R436&lt;&gt;0),MostCitedLookup!J436,IF(AND(Summary!B$4=Lists!B$9,MostCitedLookup!S436&lt;&gt;0),MostCitedLookup!J436,IF(AND(Summary!B$4=Lists!B$10,MostCitedLookup!T436&lt;&gt;0),MostCitedLookup!J436, IF(Summary!B$4="All Publications", MostCitedLookup!J436, NA()))))))))))</f>
        <v>#N/A</v>
      </c>
    </row>
    <row r="437" spans="1:21" x14ac:dyDescent="0.35">
      <c r="A437" t="s">
        <v>1490</v>
      </c>
      <c r="B437" t="s">
        <v>1491</v>
      </c>
      <c r="C437">
        <v>2001</v>
      </c>
      <c r="D437" t="s">
        <v>1490</v>
      </c>
      <c r="E437">
        <v>45</v>
      </c>
      <c r="F437" t="s">
        <v>1492</v>
      </c>
      <c r="G437">
        <v>2001</v>
      </c>
      <c r="H437">
        <v>0</v>
      </c>
      <c r="I437">
        <v>1</v>
      </c>
      <c r="J437">
        <v>45</v>
      </c>
      <c r="K437" t="s">
        <v>145</v>
      </c>
      <c r="L437">
        <v>0</v>
      </c>
      <c r="M437">
        <v>0</v>
      </c>
      <c r="N437">
        <v>1</v>
      </c>
      <c r="O437">
        <v>0</v>
      </c>
      <c r="P437">
        <v>1</v>
      </c>
      <c r="Q437">
        <v>0</v>
      </c>
      <c r="R437">
        <v>0</v>
      </c>
      <c r="S437">
        <v>0</v>
      </c>
      <c r="T437">
        <v>0</v>
      </c>
      <c r="U437">
        <f>IF(AND(Summary!B$4=Lists!B$2,MostCitedLookup!L437&lt;&gt;0),MostCitedLookup!J437,IF(AND(Summary!B$4=Lists!B$3,MostCitedLookup!M437&lt;&gt;0),MostCitedLookup!J437,IF(AND(Summary!B$4=Lists!B$4,MostCitedLookup!N437&lt;&gt;0),MostCitedLookup!J437,IF(AND(Summary!B$4=Lists!B$5,MostCitedLookup!O437&lt;&gt;0),MostCitedLookup!J437,IF(AND(Summary!B$4=Lists!B$6,MostCitedLookup!P437&lt;&gt;0),MostCitedLookup!J437,IF(AND(Summary!B$4=Lists!B$7,MostCitedLookup!Q437&lt;&gt;0),MostCitedLookup!J437,IF(AND(Summary!B$4=Lists!B$8,MostCitedLookup!R437&lt;&gt;0),MostCitedLookup!J437,IF(AND(Summary!B$4=Lists!B$9,MostCitedLookup!S437&lt;&gt;0),MostCitedLookup!J437,IF(AND(Summary!B$4=Lists!B$10,MostCitedLookup!T437&lt;&gt;0),MostCitedLookup!J437, IF(Summary!B$4="All Publications", MostCitedLookup!J437, NA()))))))))))</f>
        <v>45</v>
      </c>
    </row>
    <row r="438" spans="1:21" x14ac:dyDescent="0.35">
      <c r="A438" t="s">
        <v>1493</v>
      </c>
      <c r="B438" t="s">
        <v>1494</v>
      </c>
      <c r="C438">
        <v>2015</v>
      </c>
      <c r="D438" t="s">
        <v>1493</v>
      </c>
      <c r="E438">
        <v>45</v>
      </c>
      <c r="F438" t="s">
        <v>1495</v>
      </c>
      <c r="G438">
        <v>2015</v>
      </c>
      <c r="H438">
        <v>0</v>
      </c>
      <c r="I438">
        <v>1</v>
      </c>
      <c r="J438">
        <v>45</v>
      </c>
      <c r="K438" t="s">
        <v>1496</v>
      </c>
      <c r="L438">
        <v>0</v>
      </c>
      <c r="M438">
        <v>0</v>
      </c>
      <c r="N438">
        <v>1</v>
      </c>
      <c r="O438">
        <v>0</v>
      </c>
      <c r="P438">
        <v>0</v>
      </c>
      <c r="Q438" t="s">
        <v>59</v>
      </c>
      <c r="R438">
        <v>0</v>
      </c>
      <c r="S438">
        <v>0</v>
      </c>
      <c r="T438">
        <v>0</v>
      </c>
      <c r="U438">
        <f>IF(AND(Summary!B$4=Lists!B$2,MostCitedLookup!L438&lt;&gt;0),MostCitedLookup!J438,IF(AND(Summary!B$4=Lists!B$3,MostCitedLookup!M438&lt;&gt;0),MostCitedLookup!J438,IF(AND(Summary!B$4=Lists!B$4,MostCitedLookup!N438&lt;&gt;0),MostCitedLookup!J438,IF(AND(Summary!B$4=Lists!B$5,MostCitedLookup!O438&lt;&gt;0),MostCitedLookup!J438,IF(AND(Summary!B$4=Lists!B$6,MostCitedLookup!P438&lt;&gt;0),MostCitedLookup!J438,IF(AND(Summary!B$4=Lists!B$7,MostCitedLookup!Q438&lt;&gt;0),MostCitedLookup!J438,IF(AND(Summary!B$4=Lists!B$8,MostCitedLookup!R438&lt;&gt;0),MostCitedLookup!J438,IF(AND(Summary!B$4=Lists!B$9,MostCitedLookup!S438&lt;&gt;0),MostCitedLookup!J438,IF(AND(Summary!B$4=Lists!B$10,MostCitedLookup!T438&lt;&gt;0),MostCitedLookup!J438, IF(Summary!B$4="All Publications", MostCitedLookup!J438, NA()))))))))))</f>
        <v>45</v>
      </c>
    </row>
    <row r="439" spans="1:21" x14ac:dyDescent="0.35">
      <c r="A439" t="s">
        <v>1497</v>
      </c>
      <c r="B439" t="s">
        <v>1498</v>
      </c>
      <c r="C439">
        <v>1996</v>
      </c>
      <c r="D439" t="s">
        <v>1499</v>
      </c>
      <c r="E439">
        <v>44</v>
      </c>
      <c r="F439" t="s">
        <v>1500</v>
      </c>
      <c r="G439">
        <v>1996</v>
      </c>
      <c r="H439">
        <v>0.136301743</v>
      </c>
      <c r="I439">
        <v>1</v>
      </c>
      <c r="J439">
        <v>44</v>
      </c>
      <c r="K439" t="s">
        <v>115</v>
      </c>
      <c r="L439">
        <v>0</v>
      </c>
      <c r="M439">
        <v>0</v>
      </c>
      <c r="N439">
        <v>0</v>
      </c>
      <c r="O439">
        <v>1</v>
      </c>
      <c r="P439">
        <v>0</v>
      </c>
      <c r="Q439">
        <v>0</v>
      </c>
      <c r="R439">
        <v>0</v>
      </c>
      <c r="S439">
        <v>1</v>
      </c>
      <c r="T439">
        <v>0</v>
      </c>
      <c r="U439" t="e">
        <f>IF(AND(Summary!B$4=Lists!B$2,MostCitedLookup!L439&lt;&gt;0),MostCitedLookup!J439,IF(AND(Summary!B$4=Lists!B$3,MostCitedLookup!M439&lt;&gt;0),MostCitedLookup!J439,IF(AND(Summary!B$4=Lists!B$4,MostCitedLookup!N439&lt;&gt;0),MostCitedLookup!J439,IF(AND(Summary!B$4=Lists!B$5,MostCitedLookup!O439&lt;&gt;0),MostCitedLookup!J439,IF(AND(Summary!B$4=Lists!B$6,MostCitedLookup!P439&lt;&gt;0),MostCitedLookup!J439,IF(AND(Summary!B$4=Lists!B$7,MostCitedLookup!Q439&lt;&gt;0),MostCitedLookup!J439,IF(AND(Summary!B$4=Lists!B$8,MostCitedLookup!R439&lt;&gt;0),MostCitedLookup!J439,IF(AND(Summary!B$4=Lists!B$9,MostCitedLookup!S439&lt;&gt;0),MostCitedLookup!J439,IF(AND(Summary!B$4=Lists!B$10,MostCitedLookup!T439&lt;&gt;0),MostCitedLookup!J439, IF(Summary!B$4="All Publications", MostCitedLookup!J439, NA()))))))))))</f>
        <v>#N/A</v>
      </c>
    </row>
    <row r="440" spans="1:21" x14ac:dyDescent="0.35">
      <c r="A440" t="s">
        <v>1501</v>
      </c>
      <c r="B440" t="s">
        <v>622</v>
      </c>
      <c r="C440">
        <v>2002</v>
      </c>
      <c r="D440" t="s">
        <v>1502</v>
      </c>
      <c r="E440">
        <v>44</v>
      </c>
      <c r="F440" t="s">
        <v>1503</v>
      </c>
      <c r="G440">
        <v>2002</v>
      </c>
      <c r="H440">
        <v>7.5757580000000001E-3</v>
      </c>
      <c r="I440">
        <v>1</v>
      </c>
      <c r="J440">
        <v>44</v>
      </c>
      <c r="K440" t="s">
        <v>58</v>
      </c>
      <c r="L440">
        <v>0</v>
      </c>
      <c r="M440">
        <v>0</v>
      </c>
      <c r="N440">
        <v>0</v>
      </c>
      <c r="O440">
        <v>0</v>
      </c>
      <c r="P440">
        <v>0</v>
      </c>
      <c r="Q440">
        <v>0</v>
      </c>
      <c r="R440">
        <v>0</v>
      </c>
      <c r="S440">
        <v>1</v>
      </c>
      <c r="T440">
        <v>0</v>
      </c>
      <c r="U440" t="e">
        <f>IF(AND(Summary!B$4=Lists!B$2,MostCitedLookup!L440&lt;&gt;0),MostCitedLookup!J440,IF(AND(Summary!B$4=Lists!B$3,MostCitedLookup!M440&lt;&gt;0),MostCitedLookup!J440,IF(AND(Summary!B$4=Lists!B$4,MostCitedLookup!N440&lt;&gt;0),MostCitedLookup!J440,IF(AND(Summary!B$4=Lists!B$5,MostCitedLookup!O440&lt;&gt;0),MostCitedLookup!J440,IF(AND(Summary!B$4=Lists!B$6,MostCitedLookup!P440&lt;&gt;0),MostCitedLookup!J440,IF(AND(Summary!B$4=Lists!B$7,MostCitedLookup!Q440&lt;&gt;0),MostCitedLookup!J440,IF(AND(Summary!B$4=Lists!B$8,MostCitedLookup!R440&lt;&gt;0),MostCitedLookup!J440,IF(AND(Summary!B$4=Lists!B$9,MostCitedLookup!S440&lt;&gt;0),MostCitedLookup!J440,IF(AND(Summary!B$4=Lists!B$10,MostCitedLookup!T440&lt;&gt;0),MostCitedLookup!J440, IF(Summary!B$4="All Publications", MostCitedLookup!J440, NA()))))))))))</f>
        <v>#N/A</v>
      </c>
    </row>
    <row r="441" spans="1:21" x14ac:dyDescent="0.35">
      <c r="A441" t="s">
        <v>1504</v>
      </c>
      <c r="B441" t="s">
        <v>1505</v>
      </c>
      <c r="C441">
        <v>2004</v>
      </c>
      <c r="D441" t="s">
        <v>1504</v>
      </c>
      <c r="E441">
        <v>44</v>
      </c>
      <c r="F441" t="s">
        <v>1506</v>
      </c>
      <c r="G441">
        <v>2004</v>
      </c>
      <c r="H441">
        <v>0</v>
      </c>
      <c r="I441">
        <v>1</v>
      </c>
      <c r="J441">
        <v>44</v>
      </c>
      <c r="K441" t="s">
        <v>1507</v>
      </c>
      <c r="L441">
        <v>0</v>
      </c>
      <c r="M441">
        <v>0</v>
      </c>
      <c r="N441">
        <v>0</v>
      </c>
      <c r="O441">
        <v>0</v>
      </c>
      <c r="P441">
        <v>0</v>
      </c>
      <c r="Q441">
        <v>0</v>
      </c>
      <c r="R441">
        <v>0</v>
      </c>
      <c r="S441">
        <v>1</v>
      </c>
      <c r="T441">
        <v>0</v>
      </c>
      <c r="U441" t="e">
        <f>IF(AND(Summary!B$4=Lists!B$2,MostCitedLookup!L441&lt;&gt;0),MostCitedLookup!J441,IF(AND(Summary!B$4=Lists!B$3,MostCitedLookup!M441&lt;&gt;0),MostCitedLookup!J441,IF(AND(Summary!B$4=Lists!B$4,MostCitedLookup!N441&lt;&gt;0),MostCitedLookup!J441,IF(AND(Summary!B$4=Lists!B$5,MostCitedLookup!O441&lt;&gt;0),MostCitedLookup!J441,IF(AND(Summary!B$4=Lists!B$6,MostCitedLookup!P441&lt;&gt;0),MostCitedLookup!J441,IF(AND(Summary!B$4=Lists!B$7,MostCitedLookup!Q441&lt;&gt;0),MostCitedLookup!J441,IF(AND(Summary!B$4=Lists!B$8,MostCitedLookup!R441&lt;&gt;0),MostCitedLookup!J441,IF(AND(Summary!B$4=Lists!B$9,MostCitedLookup!S441&lt;&gt;0),MostCitedLookup!J441,IF(AND(Summary!B$4=Lists!B$10,MostCitedLookup!T441&lt;&gt;0),MostCitedLookup!J441, IF(Summary!B$4="All Publications", MostCitedLookup!J441, NA()))))))))))</f>
        <v>#N/A</v>
      </c>
    </row>
    <row r="442" spans="1:21" x14ac:dyDescent="0.35">
      <c r="A442" t="s">
        <v>1508</v>
      </c>
      <c r="B442" t="s">
        <v>1509</v>
      </c>
      <c r="C442">
        <v>2009</v>
      </c>
      <c r="D442" t="s">
        <v>1508</v>
      </c>
      <c r="E442">
        <v>44</v>
      </c>
      <c r="F442" t="s">
        <v>1510</v>
      </c>
      <c r="G442">
        <v>2009</v>
      </c>
      <c r="H442">
        <v>0</v>
      </c>
      <c r="I442">
        <v>1</v>
      </c>
      <c r="J442">
        <v>44</v>
      </c>
      <c r="K442" t="s">
        <v>58</v>
      </c>
      <c r="L442">
        <v>0</v>
      </c>
      <c r="M442">
        <v>0</v>
      </c>
      <c r="N442">
        <v>0</v>
      </c>
      <c r="O442">
        <v>0</v>
      </c>
      <c r="P442">
        <v>0</v>
      </c>
      <c r="Q442">
        <v>0</v>
      </c>
      <c r="R442">
        <v>0</v>
      </c>
      <c r="S442">
        <v>1</v>
      </c>
      <c r="T442">
        <v>0</v>
      </c>
      <c r="U442" t="e">
        <f>IF(AND(Summary!B$4=Lists!B$2,MostCitedLookup!L442&lt;&gt;0),MostCitedLookup!J442,IF(AND(Summary!B$4=Lists!B$3,MostCitedLookup!M442&lt;&gt;0),MostCitedLookup!J442,IF(AND(Summary!B$4=Lists!B$4,MostCitedLookup!N442&lt;&gt;0),MostCitedLookup!J442,IF(AND(Summary!B$4=Lists!B$5,MostCitedLookup!O442&lt;&gt;0),MostCitedLookup!J442,IF(AND(Summary!B$4=Lists!B$6,MostCitedLookup!P442&lt;&gt;0),MostCitedLookup!J442,IF(AND(Summary!B$4=Lists!B$7,MostCitedLookup!Q442&lt;&gt;0),MostCitedLookup!J442,IF(AND(Summary!B$4=Lists!B$8,MostCitedLookup!R442&lt;&gt;0),MostCitedLookup!J442,IF(AND(Summary!B$4=Lists!B$9,MostCitedLookup!S442&lt;&gt;0),MostCitedLookup!J442,IF(AND(Summary!B$4=Lists!B$10,MostCitedLookup!T442&lt;&gt;0),MostCitedLookup!J442, IF(Summary!B$4="All Publications", MostCitedLookup!J442, NA()))))))))))</f>
        <v>#N/A</v>
      </c>
    </row>
    <row r="443" spans="1:21" x14ac:dyDescent="0.35">
      <c r="A443" t="s">
        <v>1511</v>
      </c>
      <c r="B443" t="s">
        <v>1478</v>
      </c>
      <c r="C443">
        <v>2004</v>
      </c>
      <c r="D443" t="s">
        <v>1511</v>
      </c>
      <c r="E443">
        <v>44</v>
      </c>
      <c r="F443" t="s">
        <v>1479</v>
      </c>
      <c r="G443">
        <v>2004</v>
      </c>
      <c r="H443">
        <v>0</v>
      </c>
      <c r="I443">
        <v>1</v>
      </c>
      <c r="J443">
        <v>44</v>
      </c>
      <c r="K443" t="s">
        <v>26</v>
      </c>
      <c r="L443">
        <v>0</v>
      </c>
      <c r="M443">
        <v>0</v>
      </c>
      <c r="N443">
        <v>0</v>
      </c>
      <c r="O443">
        <v>1</v>
      </c>
      <c r="P443">
        <v>0</v>
      </c>
      <c r="Q443">
        <v>0</v>
      </c>
      <c r="R443">
        <v>0</v>
      </c>
      <c r="S443">
        <v>0</v>
      </c>
      <c r="T443">
        <v>0</v>
      </c>
      <c r="U443" t="e">
        <f>IF(AND(Summary!B$4=Lists!B$2,MostCitedLookup!L443&lt;&gt;0),MostCitedLookup!J443,IF(AND(Summary!B$4=Lists!B$3,MostCitedLookup!M443&lt;&gt;0),MostCitedLookup!J443,IF(AND(Summary!B$4=Lists!B$4,MostCitedLookup!N443&lt;&gt;0),MostCitedLookup!J443,IF(AND(Summary!B$4=Lists!B$5,MostCitedLookup!O443&lt;&gt;0),MostCitedLookup!J443,IF(AND(Summary!B$4=Lists!B$6,MostCitedLookup!P443&lt;&gt;0),MostCitedLookup!J443,IF(AND(Summary!B$4=Lists!B$7,MostCitedLookup!Q443&lt;&gt;0),MostCitedLookup!J443,IF(AND(Summary!B$4=Lists!B$8,MostCitedLookup!R443&lt;&gt;0),MostCitedLookup!J443,IF(AND(Summary!B$4=Lists!B$9,MostCitedLookup!S443&lt;&gt;0),MostCitedLookup!J443,IF(AND(Summary!B$4=Lists!B$10,MostCitedLookup!T443&lt;&gt;0),MostCitedLookup!J443, IF(Summary!B$4="All Publications", MostCitedLookup!J443, NA()))))))))))</f>
        <v>#N/A</v>
      </c>
    </row>
    <row r="444" spans="1:21" x14ac:dyDescent="0.35">
      <c r="A444" t="s">
        <v>1512</v>
      </c>
      <c r="B444" t="s">
        <v>1513</v>
      </c>
      <c r="C444">
        <v>2018</v>
      </c>
      <c r="D444" t="s">
        <v>1512</v>
      </c>
      <c r="E444">
        <v>44</v>
      </c>
      <c r="F444" t="s">
        <v>1514</v>
      </c>
      <c r="G444">
        <v>2018</v>
      </c>
      <c r="H444">
        <v>0</v>
      </c>
      <c r="I444">
        <v>1</v>
      </c>
      <c r="J444">
        <v>44</v>
      </c>
      <c r="K444" t="s">
        <v>58</v>
      </c>
      <c r="L444">
        <v>0</v>
      </c>
      <c r="M444">
        <v>0</v>
      </c>
      <c r="N444">
        <v>0</v>
      </c>
      <c r="O444">
        <v>0</v>
      </c>
      <c r="P444">
        <v>0</v>
      </c>
      <c r="Q444">
        <v>0</v>
      </c>
      <c r="R444">
        <v>0</v>
      </c>
      <c r="S444">
        <v>1</v>
      </c>
      <c r="T444">
        <v>0</v>
      </c>
      <c r="U444" t="e">
        <f>IF(AND(Summary!B$4=Lists!B$2,MostCitedLookup!L444&lt;&gt;0),MostCitedLookup!J444,IF(AND(Summary!B$4=Lists!B$3,MostCitedLookup!M444&lt;&gt;0),MostCitedLookup!J444,IF(AND(Summary!B$4=Lists!B$4,MostCitedLookup!N444&lt;&gt;0),MostCitedLookup!J444,IF(AND(Summary!B$4=Lists!B$5,MostCitedLookup!O444&lt;&gt;0),MostCitedLookup!J444,IF(AND(Summary!B$4=Lists!B$6,MostCitedLookup!P444&lt;&gt;0),MostCitedLookup!J444,IF(AND(Summary!B$4=Lists!B$7,MostCitedLookup!Q444&lt;&gt;0),MostCitedLookup!J444,IF(AND(Summary!B$4=Lists!B$8,MostCitedLookup!R444&lt;&gt;0),MostCitedLookup!J444,IF(AND(Summary!B$4=Lists!B$9,MostCitedLookup!S444&lt;&gt;0),MostCitedLookup!J444,IF(AND(Summary!B$4=Lists!B$10,MostCitedLookup!T444&lt;&gt;0),MostCitedLookup!J444, IF(Summary!B$4="All Publications", MostCitedLookup!J444, NA()))))))))))</f>
        <v>#N/A</v>
      </c>
    </row>
    <row r="445" spans="1:21" x14ac:dyDescent="0.35">
      <c r="A445" t="s">
        <v>1515</v>
      </c>
      <c r="B445" t="s">
        <v>1516</v>
      </c>
      <c r="C445">
        <v>2004</v>
      </c>
      <c r="D445" t="s">
        <v>1517</v>
      </c>
      <c r="E445">
        <v>43</v>
      </c>
      <c r="F445" t="s">
        <v>1518</v>
      </c>
      <c r="G445">
        <v>2004</v>
      </c>
      <c r="H445">
        <v>3.7557951999999999E-2</v>
      </c>
      <c r="I445">
        <v>1</v>
      </c>
      <c r="J445">
        <v>43</v>
      </c>
      <c r="K445" t="s">
        <v>32</v>
      </c>
      <c r="L445">
        <v>0</v>
      </c>
      <c r="M445">
        <v>0</v>
      </c>
      <c r="N445">
        <v>0</v>
      </c>
      <c r="O445">
        <v>0</v>
      </c>
      <c r="P445">
        <v>0</v>
      </c>
      <c r="Q445">
        <v>0</v>
      </c>
      <c r="R445">
        <v>1</v>
      </c>
      <c r="S445">
        <v>0</v>
      </c>
      <c r="T445">
        <v>0</v>
      </c>
      <c r="U445" t="e">
        <f>IF(AND(Summary!B$4=Lists!B$2,MostCitedLookup!L445&lt;&gt;0),MostCitedLookup!J445,IF(AND(Summary!B$4=Lists!B$3,MostCitedLookup!M445&lt;&gt;0),MostCitedLookup!J445,IF(AND(Summary!B$4=Lists!B$4,MostCitedLookup!N445&lt;&gt;0),MostCitedLookup!J445,IF(AND(Summary!B$4=Lists!B$5,MostCitedLookup!O445&lt;&gt;0),MostCitedLookup!J445,IF(AND(Summary!B$4=Lists!B$6,MostCitedLookup!P445&lt;&gt;0),MostCitedLookup!J445,IF(AND(Summary!B$4=Lists!B$7,MostCitedLookup!Q445&lt;&gt;0),MostCitedLookup!J445,IF(AND(Summary!B$4=Lists!B$8,MostCitedLookup!R445&lt;&gt;0),MostCitedLookup!J445,IF(AND(Summary!B$4=Lists!B$9,MostCitedLookup!S445&lt;&gt;0),MostCitedLookup!J445,IF(AND(Summary!B$4=Lists!B$10,MostCitedLookup!T445&lt;&gt;0),MostCitedLookup!J445, IF(Summary!B$4="All Publications", MostCitedLookup!J445, NA()))))))))))</f>
        <v>#N/A</v>
      </c>
    </row>
    <row r="446" spans="1:21" x14ac:dyDescent="0.35">
      <c r="A446" t="s">
        <v>1519</v>
      </c>
      <c r="B446" t="s">
        <v>1516</v>
      </c>
      <c r="C446">
        <v>2004</v>
      </c>
      <c r="D446" t="s">
        <v>1517</v>
      </c>
      <c r="E446">
        <v>43</v>
      </c>
      <c r="F446" t="s">
        <v>1518</v>
      </c>
      <c r="G446">
        <v>2004</v>
      </c>
      <c r="H446">
        <v>1.6460905000000001E-2</v>
      </c>
      <c r="I446">
        <v>1</v>
      </c>
      <c r="J446">
        <v>43</v>
      </c>
      <c r="K446" t="s">
        <v>32</v>
      </c>
      <c r="L446">
        <v>0</v>
      </c>
      <c r="M446">
        <v>0</v>
      </c>
      <c r="N446">
        <v>0</v>
      </c>
      <c r="O446">
        <v>0</v>
      </c>
      <c r="P446">
        <v>0</v>
      </c>
      <c r="Q446">
        <v>0</v>
      </c>
      <c r="R446">
        <v>1</v>
      </c>
      <c r="S446">
        <v>0</v>
      </c>
      <c r="T446">
        <v>0</v>
      </c>
      <c r="U446" t="e">
        <f>IF(AND(Summary!B$4=Lists!B$2,MostCitedLookup!L446&lt;&gt;0),MostCitedLookup!J446,IF(AND(Summary!B$4=Lists!B$3,MostCitedLookup!M446&lt;&gt;0),MostCitedLookup!J446,IF(AND(Summary!B$4=Lists!B$4,MostCitedLookup!N446&lt;&gt;0),MostCitedLookup!J446,IF(AND(Summary!B$4=Lists!B$5,MostCitedLookup!O446&lt;&gt;0),MostCitedLookup!J446,IF(AND(Summary!B$4=Lists!B$6,MostCitedLookup!P446&lt;&gt;0),MostCitedLookup!J446,IF(AND(Summary!B$4=Lists!B$7,MostCitedLookup!Q446&lt;&gt;0),MostCitedLookup!J446,IF(AND(Summary!B$4=Lists!B$8,MostCitedLookup!R446&lt;&gt;0),MostCitedLookup!J446,IF(AND(Summary!B$4=Lists!B$9,MostCitedLookup!S446&lt;&gt;0),MostCitedLookup!J446,IF(AND(Summary!B$4=Lists!B$10,MostCitedLookup!T446&lt;&gt;0),MostCitedLookup!J446, IF(Summary!B$4="All Publications", MostCitedLookup!J446, NA()))))))))))</f>
        <v>#N/A</v>
      </c>
    </row>
    <row r="447" spans="1:21" x14ac:dyDescent="0.35">
      <c r="A447" t="s">
        <v>1520</v>
      </c>
      <c r="B447" t="s">
        <v>1521</v>
      </c>
      <c r="C447">
        <v>2008</v>
      </c>
      <c r="D447" t="s">
        <v>1522</v>
      </c>
      <c r="E447">
        <v>43</v>
      </c>
      <c r="F447" t="s">
        <v>1523</v>
      </c>
      <c r="G447">
        <v>2008</v>
      </c>
      <c r="H447">
        <v>1.5151515000000001E-2</v>
      </c>
      <c r="I447">
        <v>1</v>
      </c>
      <c r="J447">
        <v>43</v>
      </c>
      <c r="K447" t="s">
        <v>58</v>
      </c>
      <c r="L447">
        <v>0</v>
      </c>
      <c r="M447">
        <v>0</v>
      </c>
      <c r="N447">
        <v>0</v>
      </c>
      <c r="O447">
        <v>0</v>
      </c>
      <c r="P447">
        <v>0</v>
      </c>
      <c r="Q447">
        <v>0</v>
      </c>
      <c r="R447">
        <v>0</v>
      </c>
      <c r="S447">
        <v>1</v>
      </c>
      <c r="T447">
        <v>0</v>
      </c>
      <c r="U447" t="e">
        <f>IF(AND(Summary!B$4=Lists!B$2,MostCitedLookup!L447&lt;&gt;0),MostCitedLookup!J447,IF(AND(Summary!B$4=Lists!B$3,MostCitedLookup!M447&lt;&gt;0),MostCitedLookup!J447,IF(AND(Summary!B$4=Lists!B$4,MostCitedLookup!N447&lt;&gt;0),MostCitedLookup!J447,IF(AND(Summary!B$4=Lists!B$5,MostCitedLookup!O447&lt;&gt;0),MostCitedLookup!J447,IF(AND(Summary!B$4=Lists!B$6,MostCitedLookup!P447&lt;&gt;0),MostCitedLookup!J447,IF(AND(Summary!B$4=Lists!B$7,MostCitedLookup!Q447&lt;&gt;0),MostCitedLookup!J447,IF(AND(Summary!B$4=Lists!B$8,MostCitedLookup!R447&lt;&gt;0),MostCitedLookup!J447,IF(AND(Summary!B$4=Lists!B$9,MostCitedLookup!S447&lt;&gt;0),MostCitedLookup!J447,IF(AND(Summary!B$4=Lists!B$10,MostCitedLookup!T447&lt;&gt;0),MostCitedLookup!J447, IF(Summary!B$4="All Publications", MostCitedLookup!J447, NA()))))))))))</f>
        <v>#N/A</v>
      </c>
    </row>
    <row r="448" spans="1:21" x14ac:dyDescent="0.35">
      <c r="A448" t="s">
        <v>1524</v>
      </c>
      <c r="B448" t="s">
        <v>1525</v>
      </c>
      <c r="C448">
        <v>2017</v>
      </c>
      <c r="D448" t="s">
        <v>1526</v>
      </c>
      <c r="E448">
        <v>43</v>
      </c>
      <c r="F448" t="s">
        <v>1527</v>
      </c>
      <c r="G448">
        <v>2017</v>
      </c>
      <c r="H448">
        <v>6.8027210000000003E-3</v>
      </c>
      <c r="I448">
        <v>1</v>
      </c>
      <c r="J448">
        <v>43</v>
      </c>
      <c r="K448" t="s">
        <v>58</v>
      </c>
      <c r="L448">
        <v>0</v>
      </c>
      <c r="M448">
        <v>0</v>
      </c>
      <c r="N448">
        <v>0</v>
      </c>
      <c r="O448">
        <v>0</v>
      </c>
      <c r="P448">
        <v>0</v>
      </c>
      <c r="Q448">
        <v>0</v>
      </c>
      <c r="R448">
        <v>0</v>
      </c>
      <c r="S448">
        <v>1</v>
      </c>
      <c r="T448">
        <v>0</v>
      </c>
      <c r="U448" t="e">
        <f>IF(AND(Summary!B$4=Lists!B$2,MostCitedLookup!L448&lt;&gt;0),MostCitedLookup!J448,IF(AND(Summary!B$4=Lists!B$3,MostCitedLookup!M448&lt;&gt;0),MostCitedLookup!J448,IF(AND(Summary!B$4=Lists!B$4,MostCitedLookup!N448&lt;&gt;0),MostCitedLookup!J448,IF(AND(Summary!B$4=Lists!B$5,MostCitedLookup!O448&lt;&gt;0),MostCitedLookup!J448,IF(AND(Summary!B$4=Lists!B$6,MostCitedLookup!P448&lt;&gt;0),MostCitedLookup!J448,IF(AND(Summary!B$4=Lists!B$7,MostCitedLookup!Q448&lt;&gt;0),MostCitedLookup!J448,IF(AND(Summary!B$4=Lists!B$8,MostCitedLookup!R448&lt;&gt;0),MostCitedLookup!J448,IF(AND(Summary!B$4=Lists!B$9,MostCitedLookup!S448&lt;&gt;0),MostCitedLookup!J448,IF(AND(Summary!B$4=Lists!B$10,MostCitedLookup!T448&lt;&gt;0),MostCitedLookup!J448, IF(Summary!B$4="All Publications", MostCitedLookup!J448, NA()))))))))))</f>
        <v>#N/A</v>
      </c>
    </row>
    <row r="449" spans="1:21" x14ac:dyDescent="0.35">
      <c r="A449" t="s">
        <v>1517</v>
      </c>
      <c r="B449" t="s">
        <v>1516</v>
      </c>
      <c r="C449">
        <v>2004</v>
      </c>
      <c r="D449" t="s">
        <v>1517</v>
      </c>
      <c r="E449">
        <v>43</v>
      </c>
      <c r="F449" t="s">
        <v>1518</v>
      </c>
      <c r="G449">
        <v>2004</v>
      </c>
      <c r="H449">
        <v>0</v>
      </c>
      <c r="I449">
        <v>1</v>
      </c>
      <c r="J449">
        <v>43</v>
      </c>
      <c r="K449" t="s">
        <v>58</v>
      </c>
      <c r="L449">
        <v>0</v>
      </c>
      <c r="M449">
        <v>0</v>
      </c>
      <c r="N449">
        <v>0</v>
      </c>
      <c r="O449">
        <v>0</v>
      </c>
      <c r="P449">
        <v>0</v>
      </c>
      <c r="Q449">
        <v>0</v>
      </c>
      <c r="R449">
        <v>0</v>
      </c>
      <c r="S449">
        <v>1</v>
      </c>
      <c r="T449">
        <v>0</v>
      </c>
      <c r="U449" t="e">
        <f>IF(AND(Summary!B$4=Lists!B$2,MostCitedLookup!L449&lt;&gt;0),MostCitedLookup!J449,IF(AND(Summary!B$4=Lists!B$3,MostCitedLookup!M449&lt;&gt;0),MostCitedLookup!J449,IF(AND(Summary!B$4=Lists!B$4,MostCitedLookup!N449&lt;&gt;0),MostCitedLookup!J449,IF(AND(Summary!B$4=Lists!B$5,MostCitedLookup!O449&lt;&gt;0),MostCitedLookup!J449,IF(AND(Summary!B$4=Lists!B$6,MostCitedLookup!P449&lt;&gt;0),MostCitedLookup!J449,IF(AND(Summary!B$4=Lists!B$7,MostCitedLookup!Q449&lt;&gt;0),MostCitedLookup!J449,IF(AND(Summary!B$4=Lists!B$8,MostCitedLookup!R449&lt;&gt;0),MostCitedLookup!J449,IF(AND(Summary!B$4=Lists!B$9,MostCitedLookup!S449&lt;&gt;0),MostCitedLookup!J449,IF(AND(Summary!B$4=Lists!B$10,MostCitedLookup!T449&lt;&gt;0),MostCitedLookup!J449, IF(Summary!B$4="All Publications", MostCitedLookup!J449, NA()))))))))))</f>
        <v>#N/A</v>
      </c>
    </row>
    <row r="450" spans="1:21" x14ac:dyDescent="0.35">
      <c r="A450" t="s">
        <v>1528</v>
      </c>
      <c r="B450" t="s">
        <v>1244</v>
      </c>
      <c r="C450">
        <v>2006</v>
      </c>
      <c r="D450" t="s">
        <v>1528</v>
      </c>
      <c r="E450">
        <v>43</v>
      </c>
      <c r="F450" t="s">
        <v>1529</v>
      </c>
      <c r="G450">
        <v>2006</v>
      </c>
      <c r="H450">
        <v>0</v>
      </c>
      <c r="I450">
        <v>1</v>
      </c>
      <c r="J450">
        <v>43</v>
      </c>
      <c r="K450" t="s">
        <v>67</v>
      </c>
      <c r="L450">
        <v>0</v>
      </c>
      <c r="M450">
        <v>0</v>
      </c>
      <c r="N450">
        <v>0</v>
      </c>
      <c r="O450">
        <v>0</v>
      </c>
      <c r="P450">
        <v>1</v>
      </c>
      <c r="Q450">
        <v>0</v>
      </c>
      <c r="R450">
        <v>0</v>
      </c>
      <c r="S450">
        <v>0</v>
      </c>
      <c r="T450">
        <v>0</v>
      </c>
      <c r="U450" t="e">
        <f>IF(AND(Summary!B$4=Lists!B$2,MostCitedLookup!L450&lt;&gt;0),MostCitedLookup!J450,IF(AND(Summary!B$4=Lists!B$3,MostCitedLookup!M450&lt;&gt;0),MostCitedLookup!J450,IF(AND(Summary!B$4=Lists!B$4,MostCitedLookup!N450&lt;&gt;0),MostCitedLookup!J450,IF(AND(Summary!B$4=Lists!B$5,MostCitedLookup!O450&lt;&gt;0),MostCitedLookup!J450,IF(AND(Summary!B$4=Lists!B$6,MostCitedLookup!P450&lt;&gt;0),MostCitedLookup!J450,IF(AND(Summary!B$4=Lists!B$7,MostCitedLookup!Q450&lt;&gt;0),MostCitedLookup!J450,IF(AND(Summary!B$4=Lists!B$8,MostCitedLookup!R450&lt;&gt;0),MostCitedLookup!J450,IF(AND(Summary!B$4=Lists!B$9,MostCitedLookup!S450&lt;&gt;0),MostCitedLookup!J450,IF(AND(Summary!B$4=Lists!B$10,MostCitedLookup!T450&lt;&gt;0),MostCitedLookup!J450, IF(Summary!B$4="All Publications", MostCitedLookup!J450, NA()))))))))))</f>
        <v>#N/A</v>
      </c>
    </row>
    <row r="451" spans="1:21" x14ac:dyDescent="0.35">
      <c r="A451" t="s">
        <v>1530</v>
      </c>
      <c r="B451" t="s">
        <v>1531</v>
      </c>
      <c r="C451">
        <v>2004</v>
      </c>
      <c r="D451" t="s">
        <v>1530</v>
      </c>
      <c r="E451">
        <v>43</v>
      </c>
      <c r="F451" t="s">
        <v>1532</v>
      </c>
      <c r="G451">
        <v>2004</v>
      </c>
      <c r="H451">
        <v>0</v>
      </c>
      <c r="I451">
        <v>1</v>
      </c>
      <c r="J451">
        <v>43</v>
      </c>
      <c r="K451" t="s">
        <v>26</v>
      </c>
      <c r="L451">
        <v>0</v>
      </c>
      <c r="M451">
        <v>0</v>
      </c>
      <c r="N451">
        <v>0</v>
      </c>
      <c r="O451">
        <v>1</v>
      </c>
      <c r="P451">
        <v>0</v>
      </c>
      <c r="Q451">
        <v>0</v>
      </c>
      <c r="R451">
        <v>0</v>
      </c>
      <c r="S451">
        <v>0</v>
      </c>
      <c r="T451">
        <v>0</v>
      </c>
      <c r="U451" t="e">
        <f>IF(AND(Summary!B$4=Lists!B$2,MostCitedLookup!L451&lt;&gt;0),MostCitedLookup!J451,IF(AND(Summary!B$4=Lists!B$3,MostCitedLookup!M451&lt;&gt;0),MostCitedLookup!J451,IF(AND(Summary!B$4=Lists!B$4,MostCitedLookup!N451&lt;&gt;0),MostCitedLookup!J451,IF(AND(Summary!B$4=Lists!B$5,MostCitedLookup!O451&lt;&gt;0),MostCitedLookup!J451,IF(AND(Summary!B$4=Lists!B$6,MostCitedLookup!P451&lt;&gt;0),MostCitedLookup!J451,IF(AND(Summary!B$4=Lists!B$7,MostCitedLookup!Q451&lt;&gt;0),MostCitedLookup!J451,IF(AND(Summary!B$4=Lists!B$8,MostCitedLookup!R451&lt;&gt;0),MostCitedLookup!J451,IF(AND(Summary!B$4=Lists!B$9,MostCitedLookup!S451&lt;&gt;0),MostCitedLookup!J451,IF(AND(Summary!B$4=Lists!B$10,MostCitedLookup!T451&lt;&gt;0),MostCitedLookup!J451, IF(Summary!B$4="All Publications", MostCitedLookup!J451, NA()))))))))))</f>
        <v>#N/A</v>
      </c>
    </row>
    <row r="452" spans="1:21" x14ac:dyDescent="0.35">
      <c r="A452" t="s">
        <v>1533</v>
      </c>
      <c r="B452" t="s">
        <v>1534</v>
      </c>
      <c r="C452">
        <v>2014</v>
      </c>
      <c r="D452" t="s">
        <v>1533</v>
      </c>
      <c r="E452">
        <v>43</v>
      </c>
      <c r="F452" t="s">
        <v>1535</v>
      </c>
      <c r="G452">
        <v>2014</v>
      </c>
      <c r="H452">
        <v>0</v>
      </c>
      <c r="I452">
        <v>1</v>
      </c>
      <c r="J452">
        <v>43</v>
      </c>
      <c r="K452" t="s">
        <v>58</v>
      </c>
      <c r="L452">
        <v>0</v>
      </c>
      <c r="M452">
        <v>0</v>
      </c>
      <c r="N452">
        <v>0</v>
      </c>
      <c r="O452">
        <v>0</v>
      </c>
      <c r="P452">
        <v>0</v>
      </c>
      <c r="Q452">
        <v>0</v>
      </c>
      <c r="R452">
        <v>0</v>
      </c>
      <c r="S452">
        <v>1</v>
      </c>
      <c r="T452">
        <v>0</v>
      </c>
      <c r="U452" t="e">
        <f>IF(AND(Summary!B$4=Lists!B$2,MostCitedLookup!L452&lt;&gt;0),MostCitedLookup!J452,IF(AND(Summary!B$4=Lists!B$3,MostCitedLookup!M452&lt;&gt;0),MostCitedLookup!J452,IF(AND(Summary!B$4=Lists!B$4,MostCitedLookup!N452&lt;&gt;0),MostCitedLookup!J452,IF(AND(Summary!B$4=Lists!B$5,MostCitedLookup!O452&lt;&gt;0),MostCitedLookup!J452,IF(AND(Summary!B$4=Lists!B$6,MostCitedLookup!P452&lt;&gt;0),MostCitedLookup!J452,IF(AND(Summary!B$4=Lists!B$7,MostCitedLookup!Q452&lt;&gt;0),MostCitedLookup!J452,IF(AND(Summary!B$4=Lists!B$8,MostCitedLookup!R452&lt;&gt;0),MostCitedLookup!J452,IF(AND(Summary!B$4=Lists!B$9,MostCitedLookup!S452&lt;&gt;0),MostCitedLookup!J452,IF(AND(Summary!B$4=Lists!B$10,MostCitedLookup!T452&lt;&gt;0),MostCitedLookup!J452, IF(Summary!B$4="All Publications", MostCitedLookup!J452, NA()))))))))))</f>
        <v>#N/A</v>
      </c>
    </row>
    <row r="453" spans="1:21" x14ac:dyDescent="0.35">
      <c r="A453" t="s">
        <v>1536</v>
      </c>
      <c r="B453" t="s">
        <v>1537</v>
      </c>
      <c r="C453">
        <v>2016</v>
      </c>
      <c r="D453" t="s">
        <v>1536</v>
      </c>
      <c r="E453">
        <v>43</v>
      </c>
      <c r="F453" t="s">
        <v>1538</v>
      </c>
      <c r="G453">
        <v>2016</v>
      </c>
      <c r="H453">
        <v>0</v>
      </c>
      <c r="I453">
        <v>1</v>
      </c>
      <c r="J453">
        <v>43</v>
      </c>
      <c r="K453" t="s">
        <v>67</v>
      </c>
      <c r="L453">
        <v>0</v>
      </c>
      <c r="M453">
        <v>0</v>
      </c>
      <c r="N453">
        <v>0</v>
      </c>
      <c r="O453">
        <v>0</v>
      </c>
      <c r="P453">
        <v>1</v>
      </c>
      <c r="Q453">
        <v>0</v>
      </c>
      <c r="R453">
        <v>0</v>
      </c>
      <c r="S453">
        <v>0</v>
      </c>
      <c r="T453">
        <v>0</v>
      </c>
      <c r="U453" t="e">
        <f>IF(AND(Summary!B$4=Lists!B$2,MostCitedLookup!L453&lt;&gt;0),MostCitedLookup!J453,IF(AND(Summary!B$4=Lists!B$3,MostCitedLookup!M453&lt;&gt;0),MostCitedLookup!J453,IF(AND(Summary!B$4=Lists!B$4,MostCitedLookup!N453&lt;&gt;0),MostCitedLookup!J453,IF(AND(Summary!B$4=Lists!B$5,MostCitedLookup!O453&lt;&gt;0),MostCitedLookup!J453,IF(AND(Summary!B$4=Lists!B$6,MostCitedLookup!P453&lt;&gt;0),MostCitedLookup!J453,IF(AND(Summary!B$4=Lists!B$7,MostCitedLookup!Q453&lt;&gt;0),MostCitedLookup!J453,IF(AND(Summary!B$4=Lists!B$8,MostCitedLookup!R453&lt;&gt;0),MostCitedLookup!J453,IF(AND(Summary!B$4=Lists!B$9,MostCitedLookup!S453&lt;&gt;0),MostCitedLookup!J453,IF(AND(Summary!B$4=Lists!B$10,MostCitedLookup!T453&lt;&gt;0),MostCitedLookup!J453, IF(Summary!B$4="All Publications", MostCitedLookup!J453, NA()))))))))))</f>
        <v>#N/A</v>
      </c>
    </row>
    <row r="454" spans="1:21" x14ac:dyDescent="0.35">
      <c r="A454" t="s">
        <v>1539</v>
      </c>
      <c r="B454" t="s">
        <v>1029</v>
      </c>
      <c r="C454">
        <v>2017</v>
      </c>
      <c r="D454" t="s">
        <v>1539</v>
      </c>
      <c r="E454">
        <v>43</v>
      </c>
      <c r="F454" t="s">
        <v>1540</v>
      </c>
      <c r="G454">
        <v>2017</v>
      </c>
      <c r="H454">
        <v>0</v>
      </c>
      <c r="I454">
        <v>1</v>
      </c>
      <c r="J454">
        <v>43</v>
      </c>
      <c r="K454" t="s">
        <v>1283</v>
      </c>
      <c r="L454">
        <v>0</v>
      </c>
      <c r="M454">
        <v>0</v>
      </c>
      <c r="N454">
        <v>0</v>
      </c>
      <c r="O454">
        <v>0</v>
      </c>
      <c r="P454">
        <v>0</v>
      </c>
      <c r="Q454">
        <v>0</v>
      </c>
      <c r="R454">
        <v>0</v>
      </c>
      <c r="S454">
        <v>0</v>
      </c>
      <c r="T454">
        <v>1</v>
      </c>
      <c r="U454" t="e">
        <f>IF(AND(Summary!B$4=Lists!B$2,MostCitedLookup!L454&lt;&gt;0),MostCitedLookup!J454,IF(AND(Summary!B$4=Lists!B$3,MostCitedLookup!M454&lt;&gt;0),MostCitedLookup!J454,IF(AND(Summary!B$4=Lists!B$4,MostCitedLookup!N454&lt;&gt;0),MostCitedLookup!J454,IF(AND(Summary!B$4=Lists!B$5,MostCitedLookup!O454&lt;&gt;0),MostCitedLookup!J454,IF(AND(Summary!B$4=Lists!B$6,MostCitedLookup!P454&lt;&gt;0),MostCitedLookup!J454,IF(AND(Summary!B$4=Lists!B$7,MostCitedLookup!Q454&lt;&gt;0),MostCitedLookup!J454,IF(AND(Summary!B$4=Lists!B$8,MostCitedLookup!R454&lt;&gt;0),MostCitedLookup!J454,IF(AND(Summary!B$4=Lists!B$9,MostCitedLookup!S454&lt;&gt;0),MostCitedLookup!J454,IF(AND(Summary!B$4=Lists!B$10,MostCitedLookup!T454&lt;&gt;0),MostCitedLookup!J454, IF(Summary!B$4="All Publications", MostCitedLookup!J454, NA()))))))))))</f>
        <v>#N/A</v>
      </c>
    </row>
    <row r="455" spans="1:21" x14ac:dyDescent="0.35">
      <c r="A455" t="s">
        <v>1541</v>
      </c>
      <c r="B455" t="s">
        <v>501</v>
      </c>
      <c r="C455">
        <v>1998</v>
      </c>
      <c r="D455" t="s">
        <v>1542</v>
      </c>
      <c r="E455">
        <v>42</v>
      </c>
      <c r="F455" t="s">
        <v>1543</v>
      </c>
      <c r="G455">
        <v>1998</v>
      </c>
      <c r="H455">
        <v>7.654321E-2</v>
      </c>
      <c r="I455">
        <v>1</v>
      </c>
      <c r="J455">
        <v>42</v>
      </c>
      <c r="K455" t="s">
        <v>58</v>
      </c>
      <c r="L455">
        <v>0</v>
      </c>
      <c r="M455">
        <v>0</v>
      </c>
      <c r="N455">
        <v>0</v>
      </c>
      <c r="O455">
        <v>0</v>
      </c>
      <c r="P455">
        <v>0</v>
      </c>
      <c r="Q455">
        <v>0</v>
      </c>
      <c r="R455">
        <v>0</v>
      </c>
      <c r="S455">
        <v>1</v>
      </c>
      <c r="T455">
        <v>0</v>
      </c>
      <c r="U455" t="e">
        <f>IF(AND(Summary!B$4=Lists!B$2,MostCitedLookup!L455&lt;&gt;0),MostCitedLookup!J455,IF(AND(Summary!B$4=Lists!B$3,MostCitedLookup!M455&lt;&gt;0),MostCitedLookup!J455,IF(AND(Summary!B$4=Lists!B$4,MostCitedLookup!N455&lt;&gt;0),MostCitedLookup!J455,IF(AND(Summary!B$4=Lists!B$5,MostCitedLookup!O455&lt;&gt;0),MostCitedLookup!J455,IF(AND(Summary!B$4=Lists!B$6,MostCitedLookup!P455&lt;&gt;0),MostCitedLookup!J455,IF(AND(Summary!B$4=Lists!B$7,MostCitedLookup!Q455&lt;&gt;0),MostCitedLookup!J455,IF(AND(Summary!B$4=Lists!B$8,MostCitedLookup!R455&lt;&gt;0),MostCitedLookup!J455,IF(AND(Summary!B$4=Lists!B$9,MostCitedLookup!S455&lt;&gt;0),MostCitedLookup!J455,IF(AND(Summary!B$4=Lists!B$10,MostCitedLookup!T455&lt;&gt;0),MostCitedLookup!J455, IF(Summary!B$4="All Publications", MostCitedLookup!J455, NA()))))))))))</f>
        <v>#N/A</v>
      </c>
    </row>
    <row r="456" spans="1:21" x14ac:dyDescent="0.35">
      <c r="A456" t="s">
        <v>1544</v>
      </c>
      <c r="B456" t="s">
        <v>1545</v>
      </c>
      <c r="C456">
        <v>2006</v>
      </c>
      <c r="D456" t="s">
        <v>1546</v>
      </c>
      <c r="E456">
        <v>42</v>
      </c>
      <c r="F456" t="s">
        <v>1547</v>
      </c>
      <c r="G456">
        <v>2006</v>
      </c>
      <c r="H456">
        <v>3.6714481E-2</v>
      </c>
      <c r="I456">
        <v>1</v>
      </c>
      <c r="J456">
        <v>42</v>
      </c>
      <c r="K456" t="s">
        <v>58</v>
      </c>
      <c r="L456">
        <v>0</v>
      </c>
      <c r="M456">
        <v>0</v>
      </c>
      <c r="N456">
        <v>0</v>
      </c>
      <c r="O456">
        <v>0</v>
      </c>
      <c r="P456">
        <v>0</v>
      </c>
      <c r="Q456">
        <v>0</v>
      </c>
      <c r="R456">
        <v>0</v>
      </c>
      <c r="S456">
        <v>1</v>
      </c>
      <c r="T456">
        <v>0</v>
      </c>
      <c r="U456" t="e">
        <f>IF(AND(Summary!B$4=Lists!B$2,MostCitedLookup!L456&lt;&gt;0),MostCitedLookup!J456,IF(AND(Summary!B$4=Lists!B$3,MostCitedLookup!M456&lt;&gt;0),MostCitedLookup!J456,IF(AND(Summary!B$4=Lists!B$4,MostCitedLookup!N456&lt;&gt;0),MostCitedLookup!J456,IF(AND(Summary!B$4=Lists!B$5,MostCitedLookup!O456&lt;&gt;0),MostCitedLookup!J456,IF(AND(Summary!B$4=Lists!B$6,MostCitedLookup!P456&lt;&gt;0),MostCitedLookup!J456,IF(AND(Summary!B$4=Lists!B$7,MostCitedLookup!Q456&lt;&gt;0),MostCitedLookup!J456,IF(AND(Summary!B$4=Lists!B$8,MostCitedLookup!R456&lt;&gt;0),MostCitedLookup!J456,IF(AND(Summary!B$4=Lists!B$9,MostCitedLookup!S456&lt;&gt;0),MostCitedLookup!J456,IF(AND(Summary!B$4=Lists!B$10,MostCitedLookup!T456&lt;&gt;0),MostCitedLookup!J456, IF(Summary!B$4="All Publications", MostCitedLookup!J456, NA()))))))))))</f>
        <v>#N/A</v>
      </c>
    </row>
    <row r="457" spans="1:21" x14ac:dyDescent="0.35">
      <c r="A457" t="s">
        <v>1548</v>
      </c>
      <c r="B457" t="s">
        <v>1549</v>
      </c>
      <c r="C457">
        <v>2017</v>
      </c>
      <c r="D457" t="s">
        <v>1550</v>
      </c>
      <c r="E457">
        <v>42</v>
      </c>
      <c r="F457" t="s">
        <v>1551</v>
      </c>
      <c r="G457">
        <v>2017</v>
      </c>
      <c r="H457">
        <v>6.0060060000000004E-3</v>
      </c>
      <c r="I457">
        <v>1</v>
      </c>
      <c r="J457">
        <v>42</v>
      </c>
      <c r="K457" t="s">
        <v>67</v>
      </c>
      <c r="L457">
        <v>0</v>
      </c>
      <c r="M457">
        <v>0</v>
      </c>
      <c r="N457">
        <v>0</v>
      </c>
      <c r="O457">
        <v>0</v>
      </c>
      <c r="P457">
        <v>1</v>
      </c>
      <c r="Q457">
        <v>0</v>
      </c>
      <c r="R457">
        <v>0</v>
      </c>
      <c r="S457">
        <v>0</v>
      </c>
      <c r="T457">
        <v>0</v>
      </c>
      <c r="U457" t="e">
        <f>IF(AND(Summary!B$4=Lists!B$2,MostCitedLookup!L457&lt;&gt;0),MostCitedLookup!J457,IF(AND(Summary!B$4=Lists!B$3,MostCitedLookup!M457&lt;&gt;0),MostCitedLookup!J457,IF(AND(Summary!B$4=Lists!B$4,MostCitedLookup!N457&lt;&gt;0),MostCitedLookup!J457,IF(AND(Summary!B$4=Lists!B$5,MostCitedLookup!O457&lt;&gt;0),MostCitedLookup!J457,IF(AND(Summary!B$4=Lists!B$6,MostCitedLookup!P457&lt;&gt;0),MostCitedLookup!J457,IF(AND(Summary!B$4=Lists!B$7,MostCitedLookup!Q457&lt;&gt;0),MostCitedLookup!J457,IF(AND(Summary!B$4=Lists!B$8,MostCitedLookup!R457&lt;&gt;0),MostCitedLookup!J457,IF(AND(Summary!B$4=Lists!B$9,MostCitedLookup!S457&lt;&gt;0),MostCitedLookup!J457,IF(AND(Summary!B$4=Lists!B$10,MostCitedLookup!T457&lt;&gt;0),MostCitedLookup!J457, IF(Summary!B$4="All Publications", MostCitedLookup!J457, NA()))))))))))</f>
        <v>#N/A</v>
      </c>
    </row>
    <row r="458" spans="1:21" x14ac:dyDescent="0.35">
      <c r="A458" t="s">
        <v>1542</v>
      </c>
      <c r="B458" t="s">
        <v>501</v>
      </c>
      <c r="C458">
        <v>1998</v>
      </c>
      <c r="D458" t="s">
        <v>1542</v>
      </c>
      <c r="E458">
        <v>42</v>
      </c>
      <c r="F458" t="s">
        <v>1543</v>
      </c>
      <c r="G458">
        <v>1998</v>
      </c>
      <c r="H458">
        <v>0</v>
      </c>
      <c r="I458">
        <v>1</v>
      </c>
      <c r="J458">
        <v>42</v>
      </c>
      <c r="K458" t="s">
        <v>58</v>
      </c>
      <c r="L458">
        <v>0</v>
      </c>
      <c r="M458">
        <v>0</v>
      </c>
      <c r="N458">
        <v>0</v>
      </c>
      <c r="O458">
        <v>0</v>
      </c>
      <c r="P458">
        <v>0</v>
      </c>
      <c r="Q458">
        <v>0</v>
      </c>
      <c r="R458">
        <v>0</v>
      </c>
      <c r="S458">
        <v>1</v>
      </c>
      <c r="T458">
        <v>0</v>
      </c>
      <c r="U458" t="e">
        <f>IF(AND(Summary!B$4=Lists!B$2,MostCitedLookup!L458&lt;&gt;0),MostCitedLookup!J458,IF(AND(Summary!B$4=Lists!B$3,MostCitedLookup!M458&lt;&gt;0),MostCitedLookup!J458,IF(AND(Summary!B$4=Lists!B$4,MostCitedLookup!N458&lt;&gt;0),MostCitedLookup!J458,IF(AND(Summary!B$4=Lists!B$5,MostCitedLookup!O458&lt;&gt;0),MostCitedLookup!J458,IF(AND(Summary!B$4=Lists!B$6,MostCitedLookup!P458&lt;&gt;0),MostCitedLookup!J458,IF(AND(Summary!B$4=Lists!B$7,MostCitedLookup!Q458&lt;&gt;0),MostCitedLookup!J458,IF(AND(Summary!B$4=Lists!B$8,MostCitedLookup!R458&lt;&gt;0),MostCitedLookup!J458,IF(AND(Summary!B$4=Lists!B$9,MostCitedLookup!S458&lt;&gt;0),MostCitedLookup!J458,IF(AND(Summary!B$4=Lists!B$10,MostCitedLookup!T458&lt;&gt;0),MostCitedLookup!J458, IF(Summary!B$4="All Publications", MostCitedLookup!J458, NA()))))))))))</f>
        <v>#N/A</v>
      </c>
    </row>
    <row r="459" spans="1:21" x14ac:dyDescent="0.35">
      <c r="A459" t="s">
        <v>1552</v>
      </c>
      <c r="B459" t="s">
        <v>1553</v>
      </c>
      <c r="C459">
        <v>2002</v>
      </c>
      <c r="D459" t="s">
        <v>1552</v>
      </c>
      <c r="E459">
        <v>42</v>
      </c>
      <c r="F459" t="s">
        <v>1554</v>
      </c>
      <c r="G459">
        <v>2002</v>
      </c>
      <c r="H459">
        <v>0</v>
      </c>
      <c r="I459">
        <v>1</v>
      </c>
      <c r="J459">
        <v>42</v>
      </c>
      <c r="K459" t="s">
        <v>58</v>
      </c>
      <c r="L459">
        <v>0</v>
      </c>
      <c r="M459">
        <v>0</v>
      </c>
      <c r="N459">
        <v>0</v>
      </c>
      <c r="O459">
        <v>0</v>
      </c>
      <c r="P459">
        <v>0</v>
      </c>
      <c r="Q459">
        <v>0</v>
      </c>
      <c r="R459">
        <v>0</v>
      </c>
      <c r="S459">
        <v>1</v>
      </c>
      <c r="T459">
        <v>0</v>
      </c>
      <c r="U459" t="e">
        <f>IF(AND(Summary!B$4=Lists!B$2,MostCitedLookup!L459&lt;&gt;0),MostCitedLookup!J459,IF(AND(Summary!B$4=Lists!B$3,MostCitedLookup!M459&lt;&gt;0),MostCitedLookup!J459,IF(AND(Summary!B$4=Lists!B$4,MostCitedLookup!N459&lt;&gt;0),MostCitedLookup!J459,IF(AND(Summary!B$4=Lists!B$5,MostCitedLookup!O459&lt;&gt;0),MostCitedLookup!J459,IF(AND(Summary!B$4=Lists!B$6,MostCitedLookup!P459&lt;&gt;0),MostCitedLookup!J459,IF(AND(Summary!B$4=Lists!B$7,MostCitedLookup!Q459&lt;&gt;0),MostCitedLookup!J459,IF(AND(Summary!B$4=Lists!B$8,MostCitedLookup!R459&lt;&gt;0),MostCitedLookup!J459,IF(AND(Summary!B$4=Lists!B$9,MostCitedLookup!S459&lt;&gt;0),MostCitedLookup!J459,IF(AND(Summary!B$4=Lists!B$10,MostCitedLookup!T459&lt;&gt;0),MostCitedLookup!J459, IF(Summary!B$4="All Publications", MostCitedLookup!J459, NA()))))))))))</f>
        <v>#N/A</v>
      </c>
    </row>
    <row r="460" spans="1:21" x14ac:dyDescent="0.35">
      <c r="A460" t="s">
        <v>1555</v>
      </c>
      <c r="B460" t="s">
        <v>1556</v>
      </c>
      <c r="C460">
        <v>2012</v>
      </c>
      <c r="D460" t="s">
        <v>1555</v>
      </c>
      <c r="E460">
        <v>42</v>
      </c>
      <c r="F460" t="s">
        <v>1557</v>
      </c>
      <c r="G460">
        <v>2012</v>
      </c>
      <c r="H460">
        <v>0</v>
      </c>
      <c r="I460">
        <v>1</v>
      </c>
      <c r="J460">
        <v>42</v>
      </c>
      <c r="K460" t="s">
        <v>58</v>
      </c>
      <c r="L460">
        <v>0</v>
      </c>
      <c r="M460">
        <v>0</v>
      </c>
      <c r="N460">
        <v>0</v>
      </c>
      <c r="O460">
        <v>0</v>
      </c>
      <c r="P460">
        <v>0</v>
      </c>
      <c r="Q460">
        <v>0</v>
      </c>
      <c r="R460">
        <v>0</v>
      </c>
      <c r="S460">
        <v>1</v>
      </c>
      <c r="T460">
        <v>0</v>
      </c>
      <c r="U460" t="e">
        <f>IF(AND(Summary!B$4=Lists!B$2,MostCitedLookup!L460&lt;&gt;0),MostCitedLookup!J460,IF(AND(Summary!B$4=Lists!B$3,MostCitedLookup!M460&lt;&gt;0),MostCitedLookup!J460,IF(AND(Summary!B$4=Lists!B$4,MostCitedLookup!N460&lt;&gt;0),MostCitedLookup!J460,IF(AND(Summary!B$4=Lists!B$5,MostCitedLookup!O460&lt;&gt;0),MostCitedLookup!J460,IF(AND(Summary!B$4=Lists!B$6,MostCitedLookup!P460&lt;&gt;0),MostCitedLookup!J460,IF(AND(Summary!B$4=Lists!B$7,MostCitedLookup!Q460&lt;&gt;0),MostCitedLookup!J460,IF(AND(Summary!B$4=Lists!B$8,MostCitedLookup!R460&lt;&gt;0),MostCitedLookup!J460,IF(AND(Summary!B$4=Lists!B$9,MostCitedLookup!S460&lt;&gt;0),MostCitedLookup!J460,IF(AND(Summary!B$4=Lists!B$10,MostCitedLookup!T460&lt;&gt;0),MostCitedLookup!J460, IF(Summary!B$4="All Publications", MostCitedLookup!J460, NA()))))))))))</f>
        <v>#N/A</v>
      </c>
    </row>
    <row r="461" spans="1:21" x14ac:dyDescent="0.35">
      <c r="A461" t="s">
        <v>1558</v>
      </c>
      <c r="B461" t="s">
        <v>1559</v>
      </c>
      <c r="C461">
        <v>1999</v>
      </c>
      <c r="D461" t="s">
        <v>1558</v>
      </c>
      <c r="E461">
        <v>42</v>
      </c>
      <c r="F461" t="s">
        <v>1560</v>
      </c>
      <c r="G461">
        <v>1999</v>
      </c>
      <c r="H461">
        <v>0</v>
      </c>
      <c r="I461">
        <v>1</v>
      </c>
      <c r="J461">
        <v>42</v>
      </c>
      <c r="K461" t="s">
        <v>32</v>
      </c>
      <c r="L461">
        <v>0</v>
      </c>
      <c r="M461">
        <v>0</v>
      </c>
      <c r="N461">
        <v>0</v>
      </c>
      <c r="O461">
        <v>0</v>
      </c>
      <c r="P461">
        <v>0</v>
      </c>
      <c r="Q461">
        <v>0</v>
      </c>
      <c r="R461">
        <v>1</v>
      </c>
      <c r="S461">
        <v>0</v>
      </c>
      <c r="T461">
        <v>0</v>
      </c>
      <c r="U461" t="e">
        <f>IF(AND(Summary!B$4=Lists!B$2,MostCitedLookup!L461&lt;&gt;0),MostCitedLookup!J461,IF(AND(Summary!B$4=Lists!B$3,MostCitedLookup!M461&lt;&gt;0),MostCitedLookup!J461,IF(AND(Summary!B$4=Lists!B$4,MostCitedLookup!N461&lt;&gt;0),MostCitedLookup!J461,IF(AND(Summary!B$4=Lists!B$5,MostCitedLookup!O461&lt;&gt;0),MostCitedLookup!J461,IF(AND(Summary!B$4=Lists!B$6,MostCitedLookup!P461&lt;&gt;0),MostCitedLookup!J461,IF(AND(Summary!B$4=Lists!B$7,MostCitedLookup!Q461&lt;&gt;0),MostCitedLookup!J461,IF(AND(Summary!B$4=Lists!B$8,MostCitedLookup!R461&lt;&gt;0),MostCitedLookup!J461,IF(AND(Summary!B$4=Lists!B$9,MostCitedLookup!S461&lt;&gt;0),MostCitedLookup!J461,IF(AND(Summary!B$4=Lists!B$10,MostCitedLookup!T461&lt;&gt;0),MostCitedLookup!J461, IF(Summary!B$4="All Publications", MostCitedLookup!J461, NA()))))))))))</f>
        <v>#N/A</v>
      </c>
    </row>
    <row r="462" spans="1:21" x14ac:dyDescent="0.35">
      <c r="A462" t="s">
        <v>1561</v>
      </c>
      <c r="B462" t="s">
        <v>1562</v>
      </c>
      <c r="C462">
        <v>2015</v>
      </c>
      <c r="D462" t="s">
        <v>1561</v>
      </c>
      <c r="E462">
        <v>42</v>
      </c>
      <c r="F462" t="s">
        <v>1563</v>
      </c>
      <c r="G462">
        <v>2015</v>
      </c>
      <c r="H462">
        <v>0</v>
      </c>
      <c r="I462">
        <v>1</v>
      </c>
      <c r="J462">
        <v>42</v>
      </c>
      <c r="K462" t="s">
        <v>58</v>
      </c>
      <c r="L462">
        <v>0</v>
      </c>
      <c r="M462">
        <v>0</v>
      </c>
      <c r="N462">
        <v>0</v>
      </c>
      <c r="O462">
        <v>0</v>
      </c>
      <c r="P462">
        <v>0</v>
      </c>
      <c r="Q462">
        <v>0</v>
      </c>
      <c r="R462">
        <v>0</v>
      </c>
      <c r="S462">
        <v>1</v>
      </c>
      <c r="T462">
        <v>0</v>
      </c>
      <c r="U462" t="e">
        <f>IF(AND(Summary!B$4=Lists!B$2,MostCitedLookup!L462&lt;&gt;0),MostCitedLookup!J462,IF(AND(Summary!B$4=Lists!B$3,MostCitedLookup!M462&lt;&gt;0),MostCitedLookup!J462,IF(AND(Summary!B$4=Lists!B$4,MostCitedLookup!N462&lt;&gt;0),MostCitedLookup!J462,IF(AND(Summary!B$4=Lists!B$5,MostCitedLookup!O462&lt;&gt;0),MostCitedLookup!J462,IF(AND(Summary!B$4=Lists!B$6,MostCitedLookup!P462&lt;&gt;0),MostCitedLookup!J462,IF(AND(Summary!B$4=Lists!B$7,MostCitedLookup!Q462&lt;&gt;0),MostCitedLookup!J462,IF(AND(Summary!B$4=Lists!B$8,MostCitedLookup!R462&lt;&gt;0),MostCitedLookup!J462,IF(AND(Summary!B$4=Lists!B$9,MostCitedLookup!S462&lt;&gt;0),MostCitedLookup!J462,IF(AND(Summary!B$4=Lists!B$10,MostCitedLookup!T462&lt;&gt;0),MostCitedLookup!J462, IF(Summary!B$4="All Publications", MostCitedLookup!J462, NA()))))))))))</f>
        <v>#N/A</v>
      </c>
    </row>
    <row r="463" spans="1:21" x14ac:dyDescent="0.35">
      <c r="A463" t="s">
        <v>1564</v>
      </c>
      <c r="B463" t="s">
        <v>1565</v>
      </c>
      <c r="C463">
        <v>2019</v>
      </c>
      <c r="D463" t="s">
        <v>1564</v>
      </c>
      <c r="E463">
        <v>42</v>
      </c>
      <c r="F463" t="s">
        <v>1566</v>
      </c>
      <c r="G463">
        <v>2019</v>
      </c>
      <c r="H463">
        <v>0</v>
      </c>
      <c r="I463">
        <v>1</v>
      </c>
      <c r="J463">
        <v>42</v>
      </c>
      <c r="K463" t="s">
        <v>1567</v>
      </c>
      <c r="L463">
        <v>1</v>
      </c>
      <c r="M463">
        <v>1</v>
      </c>
      <c r="N463">
        <v>0</v>
      </c>
      <c r="O463">
        <v>0</v>
      </c>
      <c r="P463">
        <v>0</v>
      </c>
      <c r="Q463">
        <v>0</v>
      </c>
      <c r="R463">
        <v>0</v>
      </c>
      <c r="S463">
        <v>0</v>
      </c>
      <c r="T463">
        <v>0</v>
      </c>
      <c r="U463" t="e">
        <f>IF(AND(Summary!B$4=Lists!B$2,MostCitedLookup!L463&lt;&gt;0),MostCitedLookup!J463,IF(AND(Summary!B$4=Lists!B$3,MostCitedLookup!M463&lt;&gt;0),MostCitedLookup!J463,IF(AND(Summary!B$4=Lists!B$4,MostCitedLookup!N463&lt;&gt;0),MostCitedLookup!J463,IF(AND(Summary!B$4=Lists!B$5,MostCitedLookup!O463&lt;&gt;0),MostCitedLookup!J463,IF(AND(Summary!B$4=Lists!B$6,MostCitedLookup!P463&lt;&gt;0),MostCitedLookup!J463,IF(AND(Summary!B$4=Lists!B$7,MostCitedLookup!Q463&lt;&gt;0),MostCitedLookup!J463,IF(AND(Summary!B$4=Lists!B$8,MostCitedLookup!R463&lt;&gt;0),MostCitedLookup!J463,IF(AND(Summary!B$4=Lists!B$9,MostCitedLookup!S463&lt;&gt;0),MostCitedLookup!J463,IF(AND(Summary!B$4=Lists!B$10,MostCitedLookup!T463&lt;&gt;0),MostCitedLookup!J463, IF(Summary!B$4="All Publications", MostCitedLookup!J463, NA()))))))))))</f>
        <v>#N/A</v>
      </c>
    </row>
    <row r="464" spans="1:21" x14ac:dyDescent="0.35">
      <c r="A464" t="s">
        <v>1568</v>
      </c>
      <c r="B464" t="s">
        <v>1569</v>
      </c>
      <c r="C464">
        <v>2005</v>
      </c>
      <c r="D464" t="s">
        <v>1570</v>
      </c>
      <c r="E464">
        <v>41</v>
      </c>
      <c r="F464" t="s">
        <v>1571</v>
      </c>
      <c r="G464">
        <v>2005</v>
      </c>
      <c r="H464">
        <v>0.118162922</v>
      </c>
      <c r="I464">
        <v>1</v>
      </c>
      <c r="J464">
        <v>41</v>
      </c>
      <c r="K464" t="s">
        <v>67</v>
      </c>
      <c r="L464">
        <v>0</v>
      </c>
      <c r="M464">
        <v>0</v>
      </c>
      <c r="N464">
        <v>0</v>
      </c>
      <c r="O464">
        <v>0</v>
      </c>
      <c r="P464">
        <v>1</v>
      </c>
      <c r="Q464">
        <v>0</v>
      </c>
      <c r="R464">
        <v>0</v>
      </c>
      <c r="S464">
        <v>0</v>
      </c>
      <c r="T464">
        <v>0</v>
      </c>
      <c r="U464" t="e">
        <f>IF(AND(Summary!B$4=Lists!B$2,MostCitedLookup!L464&lt;&gt;0),MostCitedLookup!J464,IF(AND(Summary!B$4=Lists!B$3,MostCitedLookup!M464&lt;&gt;0),MostCitedLookup!J464,IF(AND(Summary!B$4=Lists!B$4,MostCitedLookup!N464&lt;&gt;0),MostCitedLookup!J464,IF(AND(Summary!B$4=Lists!B$5,MostCitedLookup!O464&lt;&gt;0),MostCitedLookup!J464,IF(AND(Summary!B$4=Lists!B$6,MostCitedLookup!P464&lt;&gt;0),MostCitedLookup!J464,IF(AND(Summary!B$4=Lists!B$7,MostCitedLookup!Q464&lt;&gt;0),MostCitedLookup!J464,IF(AND(Summary!B$4=Lists!B$8,MostCitedLookup!R464&lt;&gt;0),MostCitedLookup!J464,IF(AND(Summary!B$4=Lists!B$9,MostCitedLookup!S464&lt;&gt;0),MostCitedLookup!J464,IF(AND(Summary!B$4=Lists!B$10,MostCitedLookup!T464&lt;&gt;0),MostCitedLookup!J464, IF(Summary!B$4="All Publications", MostCitedLookup!J464, NA()))))))))))</f>
        <v>#N/A</v>
      </c>
    </row>
    <row r="465" spans="1:21" x14ac:dyDescent="0.35">
      <c r="A465" t="s">
        <v>1572</v>
      </c>
      <c r="B465" t="s">
        <v>1573</v>
      </c>
      <c r="C465">
        <v>2006</v>
      </c>
      <c r="D465" t="s">
        <v>1574</v>
      </c>
      <c r="E465">
        <v>41</v>
      </c>
      <c r="F465" t="s">
        <v>1575</v>
      </c>
      <c r="G465">
        <v>2006</v>
      </c>
      <c r="H465">
        <v>0.10204081600000001</v>
      </c>
      <c r="I465">
        <v>1</v>
      </c>
      <c r="J465">
        <v>41</v>
      </c>
      <c r="K465" t="s">
        <v>58</v>
      </c>
      <c r="L465">
        <v>0</v>
      </c>
      <c r="M465">
        <v>0</v>
      </c>
      <c r="N465">
        <v>0</v>
      </c>
      <c r="O465">
        <v>0</v>
      </c>
      <c r="P465">
        <v>0</v>
      </c>
      <c r="Q465">
        <v>0</v>
      </c>
      <c r="R465">
        <v>0</v>
      </c>
      <c r="S465">
        <v>1</v>
      </c>
      <c r="T465">
        <v>0</v>
      </c>
      <c r="U465" t="e">
        <f>IF(AND(Summary!B$4=Lists!B$2,MostCitedLookup!L465&lt;&gt;0),MostCitedLookup!J465,IF(AND(Summary!B$4=Lists!B$3,MostCitedLookup!M465&lt;&gt;0),MostCitedLookup!J465,IF(AND(Summary!B$4=Lists!B$4,MostCitedLookup!N465&lt;&gt;0),MostCitedLookup!J465,IF(AND(Summary!B$4=Lists!B$5,MostCitedLookup!O465&lt;&gt;0),MostCitedLookup!J465,IF(AND(Summary!B$4=Lists!B$6,MostCitedLookup!P465&lt;&gt;0),MostCitedLookup!J465,IF(AND(Summary!B$4=Lists!B$7,MostCitedLookup!Q465&lt;&gt;0),MostCitedLookup!J465,IF(AND(Summary!B$4=Lists!B$8,MostCitedLookup!R465&lt;&gt;0),MostCitedLookup!J465,IF(AND(Summary!B$4=Lists!B$9,MostCitedLookup!S465&lt;&gt;0),MostCitedLookup!J465,IF(AND(Summary!B$4=Lists!B$10,MostCitedLookup!T465&lt;&gt;0),MostCitedLookup!J465, IF(Summary!B$4="All Publications", MostCitedLookup!J465, NA()))))))))))</f>
        <v>#N/A</v>
      </c>
    </row>
    <row r="466" spans="1:21" x14ac:dyDescent="0.35">
      <c r="A466" t="s">
        <v>1576</v>
      </c>
      <c r="B466" t="s">
        <v>1577</v>
      </c>
      <c r="C466">
        <v>2015</v>
      </c>
      <c r="D466" t="s">
        <v>1578</v>
      </c>
      <c r="E466">
        <v>41</v>
      </c>
      <c r="F466" t="s">
        <v>1579</v>
      </c>
      <c r="G466">
        <v>2015</v>
      </c>
      <c r="H466">
        <v>5.1167797000000001E-2</v>
      </c>
      <c r="I466">
        <v>1</v>
      </c>
      <c r="J466">
        <v>41</v>
      </c>
      <c r="K466" t="s">
        <v>58</v>
      </c>
      <c r="L466">
        <v>0</v>
      </c>
      <c r="M466">
        <v>0</v>
      </c>
      <c r="N466">
        <v>0</v>
      </c>
      <c r="O466">
        <v>0</v>
      </c>
      <c r="P466">
        <v>0</v>
      </c>
      <c r="Q466">
        <v>0</v>
      </c>
      <c r="R466">
        <v>0</v>
      </c>
      <c r="S466">
        <v>1</v>
      </c>
      <c r="T466">
        <v>0</v>
      </c>
      <c r="U466" t="e">
        <f>IF(AND(Summary!B$4=Lists!B$2,MostCitedLookup!L466&lt;&gt;0),MostCitedLookup!J466,IF(AND(Summary!B$4=Lists!B$3,MostCitedLookup!M466&lt;&gt;0),MostCitedLookup!J466,IF(AND(Summary!B$4=Lists!B$4,MostCitedLookup!N466&lt;&gt;0),MostCitedLookup!J466,IF(AND(Summary!B$4=Lists!B$5,MostCitedLookup!O466&lt;&gt;0),MostCitedLookup!J466,IF(AND(Summary!B$4=Lists!B$6,MostCitedLookup!P466&lt;&gt;0),MostCitedLookup!J466,IF(AND(Summary!B$4=Lists!B$7,MostCitedLookup!Q466&lt;&gt;0),MostCitedLookup!J466,IF(AND(Summary!B$4=Lists!B$8,MostCitedLookup!R466&lt;&gt;0),MostCitedLookup!J466,IF(AND(Summary!B$4=Lists!B$9,MostCitedLookup!S466&lt;&gt;0),MostCitedLookup!J466,IF(AND(Summary!B$4=Lists!B$10,MostCitedLookup!T466&lt;&gt;0),MostCitedLookup!J466, IF(Summary!B$4="All Publications", MostCitedLookup!J466, NA()))))))))))</f>
        <v>#N/A</v>
      </c>
    </row>
    <row r="467" spans="1:21" x14ac:dyDescent="0.35">
      <c r="A467" t="s">
        <v>1580</v>
      </c>
      <c r="B467" t="s">
        <v>1581</v>
      </c>
      <c r="C467">
        <v>2018</v>
      </c>
      <c r="D467" t="s">
        <v>1582</v>
      </c>
      <c r="E467">
        <v>41</v>
      </c>
      <c r="F467" t="s">
        <v>1583</v>
      </c>
      <c r="G467">
        <v>2018</v>
      </c>
      <c r="H467">
        <v>3.7252221000000002E-2</v>
      </c>
      <c r="I467">
        <v>1</v>
      </c>
      <c r="J467">
        <v>41</v>
      </c>
      <c r="K467" t="s">
        <v>67</v>
      </c>
      <c r="L467">
        <v>0</v>
      </c>
      <c r="M467">
        <v>0</v>
      </c>
      <c r="N467">
        <v>0</v>
      </c>
      <c r="O467">
        <v>0</v>
      </c>
      <c r="P467">
        <v>1</v>
      </c>
      <c r="Q467">
        <v>0</v>
      </c>
      <c r="R467">
        <v>0</v>
      </c>
      <c r="S467">
        <v>0</v>
      </c>
      <c r="T467">
        <v>0</v>
      </c>
      <c r="U467" t="e">
        <f>IF(AND(Summary!B$4=Lists!B$2,MostCitedLookup!L467&lt;&gt;0),MostCitedLookup!J467,IF(AND(Summary!B$4=Lists!B$3,MostCitedLookup!M467&lt;&gt;0),MostCitedLookup!J467,IF(AND(Summary!B$4=Lists!B$4,MostCitedLookup!N467&lt;&gt;0),MostCitedLookup!J467,IF(AND(Summary!B$4=Lists!B$5,MostCitedLookup!O467&lt;&gt;0),MostCitedLookup!J467,IF(AND(Summary!B$4=Lists!B$6,MostCitedLookup!P467&lt;&gt;0),MostCitedLookup!J467,IF(AND(Summary!B$4=Lists!B$7,MostCitedLookup!Q467&lt;&gt;0),MostCitedLookup!J467,IF(AND(Summary!B$4=Lists!B$8,MostCitedLookup!R467&lt;&gt;0),MostCitedLookup!J467,IF(AND(Summary!B$4=Lists!B$9,MostCitedLookup!S467&lt;&gt;0),MostCitedLookup!J467,IF(AND(Summary!B$4=Lists!B$10,MostCitedLookup!T467&lt;&gt;0),MostCitedLookup!J467, IF(Summary!B$4="All Publications", MostCitedLookup!J467, NA()))))))))))</f>
        <v>#N/A</v>
      </c>
    </row>
    <row r="468" spans="1:21" x14ac:dyDescent="0.35">
      <c r="A468" t="s">
        <v>1584</v>
      </c>
      <c r="B468" t="s">
        <v>1585</v>
      </c>
      <c r="C468">
        <v>2001</v>
      </c>
      <c r="D468" t="s">
        <v>1584</v>
      </c>
      <c r="E468">
        <v>41</v>
      </c>
      <c r="F468" t="s">
        <v>1586</v>
      </c>
      <c r="G468">
        <v>2001</v>
      </c>
      <c r="H468">
        <v>0</v>
      </c>
      <c r="I468">
        <v>1</v>
      </c>
      <c r="J468">
        <v>41</v>
      </c>
      <c r="K468" t="s">
        <v>58</v>
      </c>
      <c r="L468">
        <v>0</v>
      </c>
      <c r="M468">
        <v>0</v>
      </c>
      <c r="N468">
        <v>0</v>
      </c>
      <c r="O468">
        <v>0</v>
      </c>
      <c r="P468">
        <v>0</v>
      </c>
      <c r="Q468">
        <v>0</v>
      </c>
      <c r="R468">
        <v>0</v>
      </c>
      <c r="S468">
        <v>1</v>
      </c>
      <c r="T468">
        <v>0</v>
      </c>
      <c r="U468" t="e">
        <f>IF(AND(Summary!B$4=Lists!B$2,MostCitedLookup!L468&lt;&gt;0),MostCitedLookup!J468,IF(AND(Summary!B$4=Lists!B$3,MostCitedLookup!M468&lt;&gt;0),MostCitedLookup!J468,IF(AND(Summary!B$4=Lists!B$4,MostCitedLookup!N468&lt;&gt;0),MostCitedLookup!J468,IF(AND(Summary!B$4=Lists!B$5,MostCitedLookup!O468&lt;&gt;0),MostCitedLookup!J468,IF(AND(Summary!B$4=Lists!B$6,MostCitedLookup!P468&lt;&gt;0),MostCitedLookup!J468,IF(AND(Summary!B$4=Lists!B$7,MostCitedLookup!Q468&lt;&gt;0),MostCitedLookup!J468,IF(AND(Summary!B$4=Lists!B$8,MostCitedLookup!R468&lt;&gt;0),MostCitedLookup!J468,IF(AND(Summary!B$4=Lists!B$9,MostCitedLookup!S468&lt;&gt;0),MostCitedLookup!J468,IF(AND(Summary!B$4=Lists!B$10,MostCitedLookup!T468&lt;&gt;0),MostCitedLookup!J468, IF(Summary!B$4="All Publications", MostCitedLookup!J468, NA()))))))))))</f>
        <v>#N/A</v>
      </c>
    </row>
    <row r="469" spans="1:21" x14ac:dyDescent="0.35">
      <c r="A469" t="s">
        <v>1587</v>
      </c>
      <c r="B469" t="s">
        <v>1588</v>
      </c>
      <c r="C469">
        <v>2009</v>
      </c>
      <c r="D469" t="s">
        <v>1589</v>
      </c>
      <c r="E469">
        <v>40</v>
      </c>
      <c r="F469" t="s">
        <v>1590</v>
      </c>
      <c r="G469">
        <v>2009</v>
      </c>
      <c r="H469">
        <v>9.117111E-2</v>
      </c>
      <c r="I469">
        <v>1</v>
      </c>
      <c r="J469">
        <v>40</v>
      </c>
      <c r="K469" t="s">
        <v>26</v>
      </c>
      <c r="L469">
        <v>0</v>
      </c>
      <c r="M469">
        <v>0</v>
      </c>
      <c r="N469">
        <v>0</v>
      </c>
      <c r="O469">
        <v>1</v>
      </c>
      <c r="P469">
        <v>0</v>
      </c>
      <c r="Q469">
        <v>0</v>
      </c>
      <c r="R469">
        <v>0</v>
      </c>
      <c r="S469">
        <v>0</v>
      </c>
      <c r="T469">
        <v>0</v>
      </c>
      <c r="U469" t="e">
        <f>IF(AND(Summary!B$4=Lists!B$2,MostCitedLookup!L469&lt;&gt;0),MostCitedLookup!J469,IF(AND(Summary!B$4=Lists!B$3,MostCitedLookup!M469&lt;&gt;0),MostCitedLookup!J469,IF(AND(Summary!B$4=Lists!B$4,MostCitedLookup!N469&lt;&gt;0),MostCitedLookup!J469,IF(AND(Summary!B$4=Lists!B$5,MostCitedLookup!O469&lt;&gt;0),MostCitedLookup!J469,IF(AND(Summary!B$4=Lists!B$6,MostCitedLookup!P469&lt;&gt;0),MostCitedLookup!J469,IF(AND(Summary!B$4=Lists!B$7,MostCitedLookup!Q469&lt;&gt;0),MostCitedLookup!J469,IF(AND(Summary!B$4=Lists!B$8,MostCitedLookup!R469&lt;&gt;0),MostCitedLookup!J469,IF(AND(Summary!B$4=Lists!B$9,MostCitedLookup!S469&lt;&gt;0),MostCitedLookup!J469,IF(AND(Summary!B$4=Lists!B$10,MostCitedLookup!T469&lt;&gt;0),MostCitedLookup!J469, IF(Summary!B$4="All Publications", MostCitedLookup!J469, NA()))))))))))</f>
        <v>#N/A</v>
      </c>
    </row>
    <row r="470" spans="1:21" x14ac:dyDescent="0.35">
      <c r="A470" t="s">
        <v>1591</v>
      </c>
      <c r="B470" t="s">
        <v>801</v>
      </c>
      <c r="C470">
        <v>2003</v>
      </c>
      <c r="D470" t="s">
        <v>1592</v>
      </c>
      <c r="E470">
        <v>40</v>
      </c>
      <c r="F470" t="s">
        <v>1593</v>
      </c>
      <c r="G470">
        <v>2003</v>
      </c>
      <c r="H470">
        <v>6.4308819000000003E-2</v>
      </c>
      <c r="I470">
        <v>1</v>
      </c>
      <c r="J470">
        <v>40</v>
      </c>
      <c r="K470" t="s">
        <v>58</v>
      </c>
      <c r="L470">
        <v>0</v>
      </c>
      <c r="M470">
        <v>0</v>
      </c>
      <c r="N470">
        <v>0</v>
      </c>
      <c r="O470">
        <v>0</v>
      </c>
      <c r="P470">
        <v>0</v>
      </c>
      <c r="Q470">
        <v>0</v>
      </c>
      <c r="R470">
        <v>0</v>
      </c>
      <c r="S470">
        <v>1</v>
      </c>
      <c r="T470">
        <v>0</v>
      </c>
      <c r="U470" t="e">
        <f>IF(AND(Summary!B$4=Lists!B$2,MostCitedLookup!L470&lt;&gt;0),MostCitedLookup!J470,IF(AND(Summary!B$4=Lists!B$3,MostCitedLookup!M470&lt;&gt;0),MostCitedLookup!J470,IF(AND(Summary!B$4=Lists!B$4,MostCitedLookup!N470&lt;&gt;0),MostCitedLookup!J470,IF(AND(Summary!B$4=Lists!B$5,MostCitedLookup!O470&lt;&gt;0),MostCitedLookup!J470,IF(AND(Summary!B$4=Lists!B$6,MostCitedLookup!P470&lt;&gt;0),MostCitedLookup!J470,IF(AND(Summary!B$4=Lists!B$7,MostCitedLookup!Q470&lt;&gt;0),MostCitedLookup!J470,IF(AND(Summary!B$4=Lists!B$8,MostCitedLookup!R470&lt;&gt;0),MostCitedLookup!J470,IF(AND(Summary!B$4=Lists!B$9,MostCitedLookup!S470&lt;&gt;0),MostCitedLookup!J470,IF(AND(Summary!B$4=Lists!B$10,MostCitedLookup!T470&lt;&gt;0),MostCitedLookup!J470, IF(Summary!B$4="All Publications", MostCitedLookup!J470, NA()))))))))))</f>
        <v>#N/A</v>
      </c>
    </row>
    <row r="471" spans="1:21" x14ac:dyDescent="0.35">
      <c r="A471" t="s">
        <v>1594</v>
      </c>
      <c r="B471" t="s">
        <v>1595</v>
      </c>
      <c r="C471">
        <v>2011</v>
      </c>
      <c r="D471" t="s">
        <v>1596</v>
      </c>
      <c r="E471">
        <v>40</v>
      </c>
      <c r="F471" t="s">
        <v>1597</v>
      </c>
      <c r="G471">
        <v>2011</v>
      </c>
      <c r="H471">
        <v>6.1430983000000002E-2</v>
      </c>
      <c r="I471">
        <v>1</v>
      </c>
      <c r="J471">
        <v>40</v>
      </c>
      <c r="K471" t="s">
        <v>58</v>
      </c>
      <c r="L471">
        <v>0</v>
      </c>
      <c r="M471">
        <v>0</v>
      </c>
      <c r="N471">
        <v>0</v>
      </c>
      <c r="O471">
        <v>0</v>
      </c>
      <c r="P471">
        <v>0</v>
      </c>
      <c r="Q471">
        <v>0</v>
      </c>
      <c r="R471">
        <v>0</v>
      </c>
      <c r="S471">
        <v>1</v>
      </c>
      <c r="T471">
        <v>0</v>
      </c>
      <c r="U471" t="e">
        <f>IF(AND(Summary!B$4=Lists!B$2,MostCitedLookup!L471&lt;&gt;0),MostCitedLookup!J471,IF(AND(Summary!B$4=Lists!B$3,MostCitedLookup!M471&lt;&gt;0),MostCitedLookup!J471,IF(AND(Summary!B$4=Lists!B$4,MostCitedLookup!N471&lt;&gt;0),MostCitedLookup!J471,IF(AND(Summary!B$4=Lists!B$5,MostCitedLookup!O471&lt;&gt;0),MostCitedLookup!J471,IF(AND(Summary!B$4=Lists!B$6,MostCitedLookup!P471&lt;&gt;0),MostCitedLookup!J471,IF(AND(Summary!B$4=Lists!B$7,MostCitedLookup!Q471&lt;&gt;0),MostCitedLookup!J471,IF(AND(Summary!B$4=Lists!B$8,MostCitedLookup!R471&lt;&gt;0),MostCitedLookup!J471,IF(AND(Summary!B$4=Lists!B$9,MostCitedLookup!S471&lt;&gt;0),MostCitedLookup!J471,IF(AND(Summary!B$4=Lists!B$10,MostCitedLookup!T471&lt;&gt;0),MostCitedLookup!J471, IF(Summary!B$4="All Publications", MostCitedLookup!J471, NA()))))))))))</f>
        <v>#N/A</v>
      </c>
    </row>
    <row r="472" spans="1:21" x14ac:dyDescent="0.35">
      <c r="A472" t="s">
        <v>1598</v>
      </c>
      <c r="B472" t="s">
        <v>1599</v>
      </c>
      <c r="C472">
        <v>2010</v>
      </c>
      <c r="D472" t="s">
        <v>1600</v>
      </c>
      <c r="E472">
        <v>40</v>
      </c>
      <c r="F472" t="s">
        <v>1601</v>
      </c>
      <c r="G472">
        <v>2010</v>
      </c>
      <c r="H472">
        <v>4.4408134000000002E-2</v>
      </c>
      <c r="I472">
        <v>1</v>
      </c>
      <c r="J472">
        <v>40</v>
      </c>
      <c r="K472" t="s">
        <v>58</v>
      </c>
      <c r="L472">
        <v>0</v>
      </c>
      <c r="M472">
        <v>0</v>
      </c>
      <c r="N472">
        <v>0</v>
      </c>
      <c r="O472">
        <v>0</v>
      </c>
      <c r="P472">
        <v>0</v>
      </c>
      <c r="Q472">
        <v>0</v>
      </c>
      <c r="R472">
        <v>0</v>
      </c>
      <c r="S472">
        <v>1</v>
      </c>
      <c r="T472">
        <v>0</v>
      </c>
      <c r="U472" t="e">
        <f>IF(AND(Summary!B$4=Lists!B$2,MostCitedLookup!L472&lt;&gt;0),MostCitedLookup!J472,IF(AND(Summary!B$4=Lists!B$3,MostCitedLookup!M472&lt;&gt;0),MostCitedLookup!J472,IF(AND(Summary!B$4=Lists!B$4,MostCitedLookup!N472&lt;&gt;0),MostCitedLookup!J472,IF(AND(Summary!B$4=Lists!B$5,MostCitedLookup!O472&lt;&gt;0),MostCitedLookup!J472,IF(AND(Summary!B$4=Lists!B$6,MostCitedLookup!P472&lt;&gt;0),MostCitedLookup!J472,IF(AND(Summary!B$4=Lists!B$7,MostCitedLookup!Q472&lt;&gt;0),MostCitedLookup!J472,IF(AND(Summary!B$4=Lists!B$8,MostCitedLookup!R472&lt;&gt;0),MostCitedLookup!J472,IF(AND(Summary!B$4=Lists!B$9,MostCitedLookup!S472&lt;&gt;0),MostCitedLookup!J472,IF(AND(Summary!B$4=Lists!B$10,MostCitedLookup!T472&lt;&gt;0),MostCitedLookup!J472, IF(Summary!B$4="All Publications", MostCitedLookup!J472, NA()))))))))))</f>
        <v>#N/A</v>
      </c>
    </row>
    <row r="473" spans="1:21" x14ac:dyDescent="0.35">
      <c r="A473" t="s">
        <v>1602</v>
      </c>
      <c r="B473" t="s">
        <v>1603</v>
      </c>
      <c r="C473">
        <v>2015</v>
      </c>
      <c r="D473" t="s">
        <v>1604</v>
      </c>
      <c r="E473">
        <v>40</v>
      </c>
      <c r="F473" t="s">
        <v>1605</v>
      </c>
      <c r="G473">
        <v>2015</v>
      </c>
      <c r="H473">
        <v>1.3476788999999999E-2</v>
      </c>
      <c r="I473">
        <v>1</v>
      </c>
      <c r="J473">
        <v>40</v>
      </c>
      <c r="K473" t="s">
        <v>58</v>
      </c>
      <c r="L473">
        <v>0</v>
      </c>
      <c r="M473">
        <v>0</v>
      </c>
      <c r="N473">
        <v>0</v>
      </c>
      <c r="O473">
        <v>0</v>
      </c>
      <c r="P473">
        <v>0</v>
      </c>
      <c r="Q473">
        <v>0</v>
      </c>
      <c r="R473">
        <v>0</v>
      </c>
      <c r="S473">
        <v>1</v>
      </c>
      <c r="T473">
        <v>0</v>
      </c>
      <c r="U473" t="e">
        <f>IF(AND(Summary!B$4=Lists!B$2,MostCitedLookup!L473&lt;&gt;0),MostCitedLookup!J473,IF(AND(Summary!B$4=Lists!B$3,MostCitedLookup!M473&lt;&gt;0),MostCitedLookup!J473,IF(AND(Summary!B$4=Lists!B$4,MostCitedLookup!N473&lt;&gt;0),MostCitedLookup!J473,IF(AND(Summary!B$4=Lists!B$5,MostCitedLookup!O473&lt;&gt;0),MostCitedLookup!J473,IF(AND(Summary!B$4=Lists!B$6,MostCitedLookup!P473&lt;&gt;0),MostCitedLookup!J473,IF(AND(Summary!B$4=Lists!B$7,MostCitedLookup!Q473&lt;&gt;0),MostCitedLookup!J473,IF(AND(Summary!B$4=Lists!B$8,MostCitedLookup!R473&lt;&gt;0),MostCitedLookup!J473,IF(AND(Summary!B$4=Lists!B$9,MostCitedLookup!S473&lt;&gt;0),MostCitedLookup!J473,IF(AND(Summary!B$4=Lists!B$10,MostCitedLookup!T473&lt;&gt;0),MostCitedLookup!J473, IF(Summary!B$4="All Publications", MostCitedLookup!J473, NA()))))))))))</f>
        <v>#N/A</v>
      </c>
    </row>
    <row r="474" spans="1:21" x14ac:dyDescent="0.35">
      <c r="A474" t="s">
        <v>1606</v>
      </c>
      <c r="B474" t="s">
        <v>1607</v>
      </c>
      <c r="C474">
        <v>1989</v>
      </c>
      <c r="D474" t="s">
        <v>1606</v>
      </c>
      <c r="E474">
        <v>40</v>
      </c>
      <c r="F474" t="s">
        <v>1608</v>
      </c>
      <c r="G474">
        <v>1989</v>
      </c>
      <c r="H474">
        <v>0</v>
      </c>
      <c r="I474">
        <v>1</v>
      </c>
      <c r="J474">
        <v>40</v>
      </c>
      <c r="K474" t="s">
        <v>58</v>
      </c>
      <c r="L474">
        <v>0</v>
      </c>
      <c r="M474">
        <v>0</v>
      </c>
      <c r="N474">
        <v>0</v>
      </c>
      <c r="O474">
        <v>0</v>
      </c>
      <c r="P474">
        <v>0</v>
      </c>
      <c r="Q474">
        <v>0</v>
      </c>
      <c r="R474">
        <v>0</v>
      </c>
      <c r="S474">
        <v>1</v>
      </c>
      <c r="T474">
        <v>0</v>
      </c>
      <c r="U474" t="e">
        <f>IF(AND(Summary!B$4=Lists!B$2,MostCitedLookup!L474&lt;&gt;0),MostCitedLookup!J474,IF(AND(Summary!B$4=Lists!B$3,MostCitedLookup!M474&lt;&gt;0),MostCitedLookup!J474,IF(AND(Summary!B$4=Lists!B$4,MostCitedLookup!N474&lt;&gt;0),MostCitedLookup!J474,IF(AND(Summary!B$4=Lists!B$5,MostCitedLookup!O474&lt;&gt;0),MostCitedLookup!J474,IF(AND(Summary!B$4=Lists!B$6,MostCitedLookup!P474&lt;&gt;0),MostCitedLookup!J474,IF(AND(Summary!B$4=Lists!B$7,MostCitedLookup!Q474&lt;&gt;0),MostCitedLookup!J474,IF(AND(Summary!B$4=Lists!B$8,MostCitedLookup!R474&lt;&gt;0),MostCitedLookup!J474,IF(AND(Summary!B$4=Lists!B$9,MostCitedLookup!S474&lt;&gt;0),MostCitedLookup!J474,IF(AND(Summary!B$4=Lists!B$10,MostCitedLookup!T474&lt;&gt;0),MostCitedLookup!J474, IF(Summary!B$4="All Publications", MostCitedLookup!J474, NA()))))))))))</f>
        <v>#N/A</v>
      </c>
    </row>
    <row r="475" spans="1:21" x14ac:dyDescent="0.35">
      <c r="A475" t="s">
        <v>1609</v>
      </c>
      <c r="B475" t="s">
        <v>1610</v>
      </c>
      <c r="C475">
        <v>2007</v>
      </c>
      <c r="D475" t="s">
        <v>1609</v>
      </c>
      <c r="E475">
        <v>40</v>
      </c>
      <c r="F475" t="s">
        <v>1611</v>
      </c>
      <c r="G475">
        <v>2007</v>
      </c>
      <c r="H475">
        <v>0</v>
      </c>
      <c r="I475">
        <v>1</v>
      </c>
      <c r="J475">
        <v>40</v>
      </c>
      <c r="K475" t="s">
        <v>58</v>
      </c>
      <c r="L475">
        <v>0</v>
      </c>
      <c r="M475">
        <v>0</v>
      </c>
      <c r="N475">
        <v>0</v>
      </c>
      <c r="O475">
        <v>0</v>
      </c>
      <c r="P475">
        <v>0</v>
      </c>
      <c r="Q475">
        <v>0</v>
      </c>
      <c r="R475">
        <v>0</v>
      </c>
      <c r="S475">
        <v>1</v>
      </c>
      <c r="T475">
        <v>0</v>
      </c>
      <c r="U475" t="e">
        <f>IF(AND(Summary!B$4=Lists!B$2,MostCitedLookup!L475&lt;&gt;0),MostCitedLookup!J475,IF(AND(Summary!B$4=Lists!B$3,MostCitedLookup!M475&lt;&gt;0),MostCitedLookup!J475,IF(AND(Summary!B$4=Lists!B$4,MostCitedLookup!N475&lt;&gt;0),MostCitedLookup!J475,IF(AND(Summary!B$4=Lists!B$5,MostCitedLookup!O475&lt;&gt;0),MostCitedLookup!J475,IF(AND(Summary!B$4=Lists!B$6,MostCitedLookup!P475&lt;&gt;0),MostCitedLookup!J475,IF(AND(Summary!B$4=Lists!B$7,MostCitedLookup!Q475&lt;&gt;0),MostCitedLookup!J475,IF(AND(Summary!B$4=Lists!B$8,MostCitedLookup!R475&lt;&gt;0),MostCitedLookup!J475,IF(AND(Summary!B$4=Lists!B$9,MostCitedLookup!S475&lt;&gt;0),MostCitedLookup!J475,IF(AND(Summary!B$4=Lists!B$10,MostCitedLookup!T475&lt;&gt;0),MostCitedLookup!J475, IF(Summary!B$4="All Publications", MostCitedLookup!J475, NA()))))))))))</f>
        <v>#N/A</v>
      </c>
    </row>
    <row r="476" spans="1:21" x14ac:dyDescent="0.35">
      <c r="A476" t="s">
        <v>1612</v>
      </c>
      <c r="B476" t="s">
        <v>1613</v>
      </c>
      <c r="C476">
        <v>2007</v>
      </c>
      <c r="D476" t="s">
        <v>1612</v>
      </c>
      <c r="E476">
        <v>40</v>
      </c>
      <c r="F476" t="s">
        <v>1614</v>
      </c>
      <c r="G476">
        <v>2007</v>
      </c>
      <c r="H476">
        <v>0</v>
      </c>
      <c r="I476">
        <v>1</v>
      </c>
      <c r="J476">
        <v>40</v>
      </c>
      <c r="K476" t="s">
        <v>58</v>
      </c>
      <c r="L476">
        <v>0</v>
      </c>
      <c r="M476">
        <v>0</v>
      </c>
      <c r="N476">
        <v>0</v>
      </c>
      <c r="O476">
        <v>0</v>
      </c>
      <c r="P476">
        <v>0</v>
      </c>
      <c r="Q476">
        <v>0</v>
      </c>
      <c r="R476">
        <v>0</v>
      </c>
      <c r="S476">
        <v>1</v>
      </c>
      <c r="T476">
        <v>0</v>
      </c>
      <c r="U476" t="e">
        <f>IF(AND(Summary!B$4=Lists!B$2,MostCitedLookup!L476&lt;&gt;0),MostCitedLookup!J476,IF(AND(Summary!B$4=Lists!B$3,MostCitedLookup!M476&lt;&gt;0),MostCitedLookup!J476,IF(AND(Summary!B$4=Lists!B$4,MostCitedLookup!N476&lt;&gt;0),MostCitedLookup!J476,IF(AND(Summary!B$4=Lists!B$5,MostCitedLookup!O476&lt;&gt;0),MostCitedLookup!J476,IF(AND(Summary!B$4=Lists!B$6,MostCitedLookup!P476&lt;&gt;0),MostCitedLookup!J476,IF(AND(Summary!B$4=Lists!B$7,MostCitedLookup!Q476&lt;&gt;0),MostCitedLookup!J476,IF(AND(Summary!B$4=Lists!B$8,MostCitedLookup!R476&lt;&gt;0),MostCitedLookup!J476,IF(AND(Summary!B$4=Lists!B$9,MostCitedLookup!S476&lt;&gt;0),MostCitedLookup!J476,IF(AND(Summary!B$4=Lists!B$10,MostCitedLookup!T476&lt;&gt;0),MostCitedLookup!J476, IF(Summary!B$4="All Publications", MostCitedLookup!J476, NA()))))))))))</f>
        <v>#N/A</v>
      </c>
    </row>
    <row r="477" spans="1:21" x14ac:dyDescent="0.35">
      <c r="A477" t="s">
        <v>1615</v>
      </c>
      <c r="B477" t="s">
        <v>1616</v>
      </c>
      <c r="C477">
        <v>2013</v>
      </c>
      <c r="D477" t="s">
        <v>1617</v>
      </c>
      <c r="E477">
        <v>39</v>
      </c>
      <c r="F477" t="s">
        <v>1618</v>
      </c>
      <c r="G477">
        <v>2013</v>
      </c>
      <c r="H477">
        <v>8.5640937E-2</v>
      </c>
      <c r="I477">
        <v>1</v>
      </c>
      <c r="J477">
        <v>39</v>
      </c>
      <c r="K477" t="s">
        <v>58</v>
      </c>
      <c r="L477">
        <v>0</v>
      </c>
      <c r="M477">
        <v>0</v>
      </c>
      <c r="N477">
        <v>0</v>
      </c>
      <c r="O477">
        <v>0</v>
      </c>
      <c r="P477">
        <v>0</v>
      </c>
      <c r="Q477">
        <v>0</v>
      </c>
      <c r="R477">
        <v>0</v>
      </c>
      <c r="S477">
        <v>1</v>
      </c>
      <c r="T477">
        <v>0</v>
      </c>
      <c r="U477" t="e">
        <f>IF(AND(Summary!B$4=Lists!B$2,MostCitedLookup!L477&lt;&gt;0),MostCitedLookup!J477,IF(AND(Summary!B$4=Lists!B$3,MostCitedLookup!M477&lt;&gt;0),MostCitedLookup!J477,IF(AND(Summary!B$4=Lists!B$4,MostCitedLookup!N477&lt;&gt;0),MostCitedLookup!J477,IF(AND(Summary!B$4=Lists!B$5,MostCitedLookup!O477&lt;&gt;0),MostCitedLookup!J477,IF(AND(Summary!B$4=Lists!B$6,MostCitedLookup!P477&lt;&gt;0),MostCitedLookup!J477,IF(AND(Summary!B$4=Lists!B$7,MostCitedLookup!Q477&lt;&gt;0),MostCitedLookup!J477,IF(AND(Summary!B$4=Lists!B$8,MostCitedLookup!R477&lt;&gt;0),MostCitedLookup!J477,IF(AND(Summary!B$4=Lists!B$9,MostCitedLookup!S477&lt;&gt;0),MostCitedLookup!J477,IF(AND(Summary!B$4=Lists!B$10,MostCitedLookup!T477&lt;&gt;0),MostCitedLookup!J477, IF(Summary!B$4="All Publications", MostCitedLookup!J477, NA()))))))))))</f>
        <v>#N/A</v>
      </c>
    </row>
    <row r="478" spans="1:21" x14ac:dyDescent="0.35">
      <c r="A478" t="s">
        <v>1619</v>
      </c>
      <c r="B478" t="s">
        <v>1620</v>
      </c>
      <c r="C478">
        <v>2006</v>
      </c>
      <c r="D478" t="s">
        <v>1621</v>
      </c>
      <c r="E478">
        <v>39</v>
      </c>
      <c r="F478" t="s">
        <v>1622</v>
      </c>
      <c r="G478">
        <v>2006</v>
      </c>
      <c r="H478">
        <v>7.0077031999999997E-2</v>
      </c>
      <c r="I478">
        <v>1</v>
      </c>
      <c r="J478">
        <v>39</v>
      </c>
      <c r="K478" t="s">
        <v>58</v>
      </c>
      <c r="L478">
        <v>0</v>
      </c>
      <c r="M478">
        <v>0</v>
      </c>
      <c r="N478">
        <v>0</v>
      </c>
      <c r="O478">
        <v>0</v>
      </c>
      <c r="P478">
        <v>0</v>
      </c>
      <c r="Q478">
        <v>0</v>
      </c>
      <c r="R478">
        <v>0</v>
      </c>
      <c r="S478">
        <v>1</v>
      </c>
      <c r="T478">
        <v>0</v>
      </c>
      <c r="U478" t="e">
        <f>IF(AND(Summary!B$4=Lists!B$2,MostCitedLookup!L478&lt;&gt;0),MostCitedLookup!J478,IF(AND(Summary!B$4=Lists!B$3,MostCitedLookup!M478&lt;&gt;0),MostCitedLookup!J478,IF(AND(Summary!B$4=Lists!B$4,MostCitedLookup!N478&lt;&gt;0),MostCitedLookup!J478,IF(AND(Summary!B$4=Lists!B$5,MostCitedLookup!O478&lt;&gt;0),MostCitedLookup!J478,IF(AND(Summary!B$4=Lists!B$6,MostCitedLookup!P478&lt;&gt;0),MostCitedLookup!J478,IF(AND(Summary!B$4=Lists!B$7,MostCitedLookup!Q478&lt;&gt;0),MostCitedLookup!J478,IF(AND(Summary!B$4=Lists!B$8,MostCitedLookup!R478&lt;&gt;0),MostCitedLookup!J478,IF(AND(Summary!B$4=Lists!B$9,MostCitedLookup!S478&lt;&gt;0),MostCitedLookup!J478,IF(AND(Summary!B$4=Lists!B$10,MostCitedLookup!T478&lt;&gt;0),MostCitedLookup!J478, IF(Summary!B$4="All Publications", MostCitedLookup!J478, NA()))))))))))</f>
        <v>#N/A</v>
      </c>
    </row>
    <row r="479" spans="1:21" x14ac:dyDescent="0.35">
      <c r="A479" t="s">
        <v>1623</v>
      </c>
      <c r="B479" t="s">
        <v>1624</v>
      </c>
      <c r="C479">
        <v>1995</v>
      </c>
      <c r="D479" t="s">
        <v>1625</v>
      </c>
      <c r="E479">
        <v>39</v>
      </c>
      <c r="F479" t="s">
        <v>1626</v>
      </c>
      <c r="G479">
        <v>1995</v>
      </c>
      <c r="H479">
        <v>6.1739187000000001E-2</v>
      </c>
      <c r="I479">
        <v>1</v>
      </c>
      <c r="J479">
        <v>39</v>
      </c>
      <c r="K479" t="s">
        <v>1627</v>
      </c>
      <c r="L479">
        <v>0</v>
      </c>
      <c r="M479">
        <v>0</v>
      </c>
      <c r="N479">
        <v>0</v>
      </c>
      <c r="O479">
        <v>0</v>
      </c>
      <c r="P479">
        <v>1</v>
      </c>
      <c r="Q479">
        <v>0</v>
      </c>
      <c r="R479">
        <v>0</v>
      </c>
      <c r="S479">
        <v>1</v>
      </c>
      <c r="T479">
        <v>0</v>
      </c>
      <c r="U479" t="e">
        <f>IF(AND(Summary!B$4=Lists!B$2,MostCitedLookup!L479&lt;&gt;0),MostCitedLookup!J479,IF(AND(Summary!B$4=Lists!B$3,MostCitedLookup!M479&lt;&gt;0),MostCitedLookup!J479,IF(AND(Summary!B$4=Lists!B$4,MostCitedLookup!N479&lt;&gt;0),MostCitedLookup!J479,IF(AND(Summary!B$4=Lists!B$5,MostCitedLookup!O479&lt;&gt;0),MostCitedLookup!J479,IF(AND(Summary!B$4=Lists!B$6,MostCitedLookup!P479&lt;&gt;0),MostCitedLookup!J479,IF(AND(Summary!B$4=Lists!B$7,MostCitedLookup!Q479&lt;&gt;0),MostCitedLookup!J479,IF(AND(Summary!B$4=Lists!B$8,MostCitedLookup!R479&lt;&gt;0),MostCitedLookup!J479,IF(AND(Summary!B$4=Lists!B$9,MostCitedLookup!S479&lt;&gt;0),MostCitedLookup!J479,IF(AND(Summary!B$4=Lists!B$10,MostCitedLookup!T479&lt;&gt;0),MostCitedLookup!J479, IF(Summary!B$4="All Publications", MostCitedLookup!J479, NA()))))))))))</f>
        <v>#N/A</v>
      </c>
    </row>
    <row r="480" spans="1:21" x14ac:dyDescent="0.35">
      <c r="A480" t="s">
        <v>1628</v>
      </c>
      <c r="B480" t="s">
        <v>1620</v>
      </c>
      <c r="C480">
        <v>2006</v>
      </c>
      <c r="D480" t="s">
        <v>1621</v>
      </c>
      <c r="E480">
        <v>39</v>
      </c>
      <c r="F480" t="s">
        <v>1622</v>
      </c>
      <c r="G480">
        <v>2006</v>
      </c>
      <c r="H480">
        <v>2.9620317E-2</v>
      </c>
      <c r="I480">
        <v>1</v>
      </c>
      <c r="J480">
        <v>39</v>
      </c>
      <c r="K480" t="s">
        <v>366</v>
      </c>
      <c r="L480">
        <v>0</v>
      </c>
      <c r="M480">
        <v>0</v>
      </c>
      <c r="N480">
        <v>1</v>
      </c>
      <c r="O480">
        <v>0</v>
      </c>
      <c r="P480">
        <v>0</v>
      </c>
      <c r="Q480">
        <v>0</v>
      </c>
      <c r="R480">
        <v>0</v>
      </c>
      <c r="S480">
        <v>1</v>
      </c>
      <c r="T480">
        <v>0</v>
      </c>
      <c r="U480">
        <f>IF(AND(Summary!B$4=Lists!B$2,MostCitedLookup!L480&lt;&gt;0),MostCitedLookup!J480,IF(AND(Summary!B$4=Lists!B$3,MostCitedLookup!M480&lt;&gt;0),MostCitedLookup!J480,IF(AND(Summary!B$4=Lists!B$4,MostCitedLookup!N480&lt;&gt;0),MostCitedLookup!J480,IF(AND(Summary!B$4=Lists!B$5,MostCitedLookup!O480&lt;&gt;0),MostCitedLookup!J480,IF(AND(Summary!B$4=Lists!B$6,MostCitedLookup!P480&lt;&gt;0),MostCitedLookup!J480,IF(AND(Summary!B$4=Lists!B$7,MostCitedLookup!Q480&lt;&gt;0),MostCitedLookup!J480,IF(AND(Summary!B$4=Lists!B$8,MostCitedLookup!R480&lt;&gt;0),MostCitedLookup!J480,IF(AND(Summary!B$4=Lists!B$9,MostCitedLookup!S480&lt;&gt;0),MostCitedLookup!J480,IF(AND(Summary!B$4=Lists!B$10,MostCitedLookup!T480&lt;&gt;0),MostCitedLookup!J480, IF(Summary!B$4="All Publications", MostCitedLookup!J480, NA()))))))))))</f>
        <v>39</v>
      </c>
    </row>
    <row r="481" spans="1:21" x14ac:dyDescent="0.35">
      <c r="A481" t="s">
        <v>1629</v>
      </c>
      <c r="B481" t="s">
        <v>1630</v>
      </c>
      <c r="C481">
        <v>2000</v>
      </c>
      <c r="D481" t="s">
        <v>1629</v>
      </c>
      <c r="E481">
        <v>39</v>
      </c>
      <c r="F481" t="s">
        <v>1631</v>
      </c>
      <c r="G481">
        <v>2000</v>
      </c>
      <c r="H481">
        <v>0</v>
      </c>
      <c r="I481">
        <v>1</v>
      </c>
      <c r="J481">
        <v>39</v>
      </c>
      <c r="K481" t="s">
        <v>58</v>
      </c>
      <c r="L481">
        <v>0</v>
      </c>
      <c r="M481">
        <v>0</v>
      </c>
      <c r="N481">
        <v>0</v>
      </c>
      <c r="O481">
        <v>0</v>
      </c>
      <c r="P481">
        <v>0</v>
      </c>
      <c r="Q481">
        <v>0</v>
      </c>
      <c r="R481">
        <v>0</v>
      </c>
      <c r="S481">
        <v>1</v>
      </c>
      <c r="T481">
        <v>0</v>
      </c>
      <c r="U481" t="e">
        <f>IF(AND(Summary!B$4=Lists!B$2,MostCitedLookup!L481&lt;&gt;0),MostCitedLookup!J481,IF(AND(Summary!B$4=Lists!B$3,MostCitedLookup!M481&lt;&gt;0),MostCitedLookup!J481,IF(AND(Summary!B$4=Lists!B$4,MostCitedLookup!N481&lt;&gt;0),MostCitedLookup!J481,IF(AND(Summary!B$4=Lists!B$5,MostCitedLookup!O481&lt;&gt;0),MostCitedLookup!J481,IF(AND(Summary!B$4=Lists!B$6,MostCitedLookup!P481&lt;&gt;0),MostCitedLookup!J481,IF(AND(Summary!B$4=Lists!B$7,MostCitedLookup!Q481&lt;&gt;0),MostCitedLookup!J481,IF(AND(Summary!B$4=Lists!B$8,MostCitedLookup!R481&lt;&gt;0),MostCitedLookup!J481,IF(AND(Summary!B$4=Lists!B$9,MostCitedLookup!S481&lt;&gt;0),MostCitedLookup!J481,IF(AND(Summary!B$4=Lists!B$10,MostCitedLookup!T481&lt;&gt;0),MostCitedLookup!J481, IF(Summary!B$4="All Publications", MostCitedLookup!J481, NA()))))))))))</f>
        <v>#N/A</v>
      </c>
    </row>
    <row r="482" spans="1:21" x14ac:dyDescent="0.35">
      <c r="A482" t="s">
        <v>1632</v>
      </c>
      <c r="B482" t="s">
        <v>1633</v>
      </c>
      <c r="C482">
        <v>2010</v>
      </c>
      <c r="D482" t="s">
        <v>1632</v>
      </c>
      <c r="E482">
        <v>39</v>
      </c>
      <c r="F482" t="s">
        <v>1634</v>
      </c>
      <c r="G482">
        <v>2010</v>
      </c>
      <c r="H482">
        <v>0</v>
      </c>
      <c r="I482">
        <v>1</v>
      </c>
      <c r="J482">
        <v>39</v>
      </c>
      <c r="K482" t="s">
        <v>58</v>
      </c>
      <c r="L482">
        <v>0</v>
      </c>
      <c r="M482">
        <v>0</v>
      </c>
      <c r="N482">
        <v>0</v>
      </c>
      <c r="O482">
        <v>0</v>
      </c>
      <c r="P482">
        <v>0</v>
      </c>
      <c r="Q482">
        <v>0</v>
      </c>
      <c r="R482">
        <v>0</v>
      </c>
      <c r="S482">
        <v>1</v>
      </c>
      <c r="T482">
        <v>0</v>
      </c>
      <c r="U482" t="e">
        <f>IF(AND(Summary!B$4=Lists!B$2,MostCitedLookup!L482&lt;&gt;0),MostCitedLookup!J482,IF(AND(Summary!B$4=Lists!B$3,MostCitedLookup!M482&lt;&gt;0),MostCitedLookup!J482,IF(AND(Summary!B$4=Lists!B$4,MostCitedLookup!N482&lt;&gt;0),MostCitedLookup!J482,IF(AND(Summary!B$4=Lists!B$5,MostCitedLookup!O482&lt;&gt;0),MostCitedLookup!J482,IF(AND(Summary!B$4=Lists!B$6,MostCitedLookup!P482&lt;&gt;0),MostCitedLookup!J482,IF(AND(Summary!B$4=Lists!B$7,MostCitedLookup!Q482&lt;&gt;0),MostCitedLookup!J482,IF(AND(Summary!B$4=Lists!B$8,MostCitedLookup!R482&lt;&gt;0),MostCitedLookup!J482,IF(AND(Summary!B$4=Lists!B$9,MostCitedLookup!S482&lt;&gt;0),MostCitedLookup!J482,IF(AND(Summary!B$4=Lists!B$10,MostCitedLookup!T482&lt;&gt;0),MostCitedLookup!J482, IF(Summary!B$4="All Publications", MostCitedLookup!J482, NA()))))))))))</f>
        <v>#N/A</v>
      </c>
    </row>
    <row r="483" spans="1:21" x14ac:dyDescent="0.35">
      <c r="A483" t="s">
        <v>1635</v>
      </c>
      <c r="B483" t="s">
        <v>1636</v>
      </c>
      <c r="C483">
        <v>2013</v>
      </c>
      <c r="D483" t="s">
        <v>1635</v>
      </c>
      <c r="E483">
        <v>39</v>
      </c>
      <c r="F483" t="s">
        <v>1637</v>
      </c>
      <c r="G483">
        <v>2013</v>
      </c>
      <c r="H483">
        <v>0</v>
      </c>
      <c r="I483">
        <v>1</v>
      </c>
      <c r="J483">
        <v>39</v>
      </c>
      <c r="K483" t="s">
        <v>366</v>
      </c>
      <c r="L483">
        <v>0</v>
      </c>
      <c r="M483">
        <v>0</v>
      </c>
      <c r="N483">
        <v>1</v>
      </c>
      <c r="O483">
        <v>0</v>
      </c>
      <c r="P483">
        <v>0</v>
      </c>
      <c r="Q483">
        <v>0</v>
      </c>
      <c r="R483">
        <v>0</v>
      </c>
      <c r="S483">
        <v>1</v>
      </c>
      <c r="T483">
        <v>0</v>
      </c>
      <c r="U483">
        <f>IF(AND(Summary!B$4=Lists!B$2,MostCitedLookup!L483&lt;&gt;0),MostCitedLookup!J483,IF(AND(Summary!B$4=Lists!B$3,MostCitedLookup!M483&lt;&gt;0),MostCitedLookup!J483,IF(AND(Summary!B$4=Lists!B$4,MostCitedLookup!N483&lt;&gt;0),MostCitedLookup!J483,IF(AND(Summary!B$4=Lists!B$5,MostCitedLookup!O483&lt;&gt;0),MostCitedLookup!J483,IF(AND(Summary!B$4=Lists!B$6,MostCitedLookup!P483&lt;&gt;0),MostCitedLookup!J483,IF(AND(Summary!B$4=Lists!B$7,MostCitedLookup!Q483&lt;&gt;0),MostCitedLookup!J483,IF(AND(Summary!B$4=Lists!B$8,MostCitedLookup!R483&lt;&gt;0),MostCitedLookup!J483,IF(AND(Summary!B$4=Lists!B$9,MostCitedLookup!S483&lt;&gt;0),MostCitedLookup!J483,IF(AND(Summary!B$4=Lists!B$10,MostCitedLookup!T483&lt;&gt;0),MostCitedLookup!J483, IF(Summary!B$4="All Publications", MostCitedLookup!J483, NA()))))))))))</f>
        <v>39</v>
      </c>
    </row>
    <row r="484" spans="1:21" x14ac:dyDescent="0.35">
      <c r="A484" t="s">
        <v>1638</v>
      </c>
      <c r="B484" t="s">
        <v>1639</v>
      </c>
      <c r="C484">
        <v>2006</v>
      </c>
      <c r="D484" t="s">
        <v>1640</v>
      </c>
      <c r="E484">
        <v>38</v>
      </c>
      <c r="F484" t="s">
        <v>1641</v>
      </c>
      <c r="G484">
        <v>2006</v>
      </c>
      <c r="H484">
        <v>7.5988061999999995E-2</v>
      </c>
      <c r="I484">
        <v>1</v>
      </c>
      <c r="J484">
        <v>38</v>
      </c>
      <c r="K484" t="s">
        <v>58</v>
      </c>
      <c r="L484">
        <v>0</v>
      </c>
      <c r="M484">
        <v>0</v>
      </c>
      <c r="N484">
        <v>0</v>
      </c>
      <c r="O484">
        <v>0</v>
      </c>
      <c r="P484">
        <v>0</v>
      </c>
      <c r="Q484">
        <v>0</v>
      </c>
      <c r="R484">
        <v>0</v>
      </c>
      <c r="S484">
        <v>1</v>
      </c>
      <c r="T484">
        <v>0</v>
      </c>
      <c r="U484" t="e">
        <f>IF(AND(Summary!B$4=Lists!B$2,MostCitedLookup!L484&lt;&gt;0),MostCitedLookup!J484,IF(AND(Summary!B$4=Lists!B$3,MostCitedLookup!M484&lt;&gt;0),MostCitedLookup!J484,IF(AND(Summary!B$4=Lists!B$4,MostCitedLookup!N484&lt;&gt;0),MostCitedLookup!J484,IF(AND(Summary!B$4=Lists!B$5,MostCitedLookup!O484&lt;&gt;0),MostCitedLookup!J484,IF(AND(Summary!B$4=Lists!B$6,MostCitedLookup!P484&lt;&gt;0),MostCitedLookup!J484,IF(AND(Summary!B$4=Lists!B$7,MostCitedLookup!Q484&lt;&gt;0),MostCitedLookup!J484,IF(AND(Summary!B$4=Lists!B$8,MostCitedLookup!R484&lt;&gt;0),MostCitedLookup!J484,IF(AND(Summary!B$4=Lists!B$9,MostCitedLookup!S484&lt;&gt;0),MostCitedLookup!J484,IF(AND(Summary!B$4=Lists!B$10,MostCitedLookup!T484&lt;&gt;0),MostCitedLookup!J484, IF(Summary!B$4="All Publications", MostCitedLookup!J484, NA()))))))))))</f>
        <v>#N/A</v>
      </c>
    </row>
    <row r="485" spans="1:21" x14ac:dyDescent="0.35">
      <c r="A485" t="s">
        <v>1642</v>
      </c>
      <c r="B485" t="s">
        <v>1244</v>
      </c>
      <c r="C485">
        <v>2009</v>
      </c>
      <c r="D485" t="s">
        <v>1643</v>
      </c>
      <c r="E485">
        <v>38</v>
      </c>
      <c r="F485" t="s">
        <v>1644</v>
      </c>
      <c r="G485">
        <v>2009</v>
      </c>
      <c r="H485">
        <v>4.6308599999999998E-2</v>
      </c>
      <c r="I485">
        <v>1</v>
      </c>
      <c r="J485">
        <v>38</v>
      </c>
      <c r="K485" t="s">
        <v>58</v>
      </c>
      <c r="L485">
        <v>0</v>
      </c>
      <c r="M485">
        <v>0</v>
      </c>
      <c r="N485">
        <v>0</v>
      </c>
      <c r="O485">
        <v>0</v>
      </c>
      <c r="P485">
        <v>0</v>
      </c>
      <c r="Q485">
        <v>0</v>
      </c>
      <c r="R485">
        <v>0</v>
      </c>
      <c r="S485">
        <v>1</v>
      </c>
      <c r="T485">
        <v>0</v>
      </c>
      <c r="U485" t="e">
        <f>IF(AND(Summary!B$4=Lists!B$2,MostCitedLookup!L485&lt;&gt;0),MostCitedLookup!J485,IF(AND(Summary!B$4=Lists!B$3,MostCitedLookup!M485&lt;&gt;0),MostCitedLookup!J485,IF(AND(Summary!B$4=Lists!B$4,MostCitedLookup!N485&lt;&gt;0),MostCitedLookup!J485,IF(AND(Summary!B$4=Lists!B$5,MostCitedLookup!O485&lt;&gt;0),MostCitedLookup!J485,IF(AND(Summary!B$4=Lists!B$6,MostCitedLookup!P485&lt;&gt;0),MostCitedLookup!J485,IF(AND(Summary!B$4=Lists!B$7,MostCitedLookup!Q485&lt;&gt;0),MostCitedLookup!J485,IF(AND(Summary!B$4=Lists!B$8,MostCitedLookup!R485&lt;&gt;0),MostCitedLookup!J485,IF(AND(Summary!B$4=Lists!B$9,MostCitedLookup!S485&lt;&gt;0),MostCitedLookup!J485,IF(AND(Summary!B$4=Lists!B$10,MostCitedLookup!T485&lt;&gt;0),MostCitedLookup!J485, IF(Summary!B$4="All Publications", MostCitedLookup!J485, NA()))))))))))</f>
        <v>#N/A</v>
      </c>
    </row>
    <row r="486" spans="1:21" x14ac:dyDescent="0.35">
      <c r="A486" t="s">
        <v>1645</v>
      </c>
      <c r="B486" t="s">
        <v>1646</v>
      </c>
      <c r="C486">
        <v>2016</v>
      </c>
      <c r="D486" t="s">
        <v>1647</v>
      </c>
      <c r="E486">
        <v>38</v>
      </c>
      <c r="F486" t="s">
        <v>1648</v>
      </c>
      <c r="G486">
        <v>2016</v>
      </c>
      <c r="H486">
        <v>4.9019609999999998E-3</v>
      </c>
      <c r="I486">
        <v>1</v>
      </c>
      <c r="J486">
        <v>38</v>
      </c>
      <c r="K486" t="s">
        <v>67</v>
      </c>
      <c r="L486">
        <v>0</v>
      </c>
      <c r="M486">
        <v>0</v>
      </c>
      <c r="N486">
        <v>0</v>
      </c>
      <c r="O486">
        <v>0</v>
      </c>
      <c r="P486">
        <v>1</v>
      </c>
      <c r="Q486">
        <v>0</v>
      </c>
      <c r="R486">
        <v>0</v>
      </c>
      <c r="S486">
        <v>0</v>
      </c>
      <c r="T486">
        <v>0</v>
      </c>
      <c r="U486" t="e">
        <f>IF(AND(Summary!B$4=Lists!B$2,MostCitedLookup!L486&lt;&gt;0),MostCitedLookup!J486,IF(AND(Summary!B$4=Lists!B$3,MostCitedLookup!M486&lt;&gt;0),MostCitedLookup!J486,IF(AND(Summary!B$4=Lists!B$4,MostCitedLookup!N486&lt;&gt;0),MostCitedLookup!J486,IF(AND(Summary!B$4=Lists!B$5,MostCitedLookup!O486&lt;&gt;0),MostCitedLookup!J486,IF(AND(Summary!B$4=Lists!B$6,MostCitedLookup!P486&lt;&gt;0),MostCitedLookup!J486,IF(AND(Summary!B$4=Lists!B$7,MostCitedLookup!Q486&lt;&gt;0),MostCitedLookup!J486,IF(AND(Summary!B$4=Lists!B$8,MostCitedLookup!R486&lt;&gt;0),MostCitedLookup!J486,IF(AND(Summary!B$4=Lists!B$9,MostCitedLookup!S486&lt;&gt;0),MostCitedLookup!J486,IF(AND(Summary!B$4=Lists!B$10,MostCitedLookup!T486&lt;&gt;0),MostCitedLookup!J486, IF(Summary!B$4="All Publications", MostCitedLookup!J486, NA()))))))))))</f>
        <v>#N/A</v>
      </c>
    </row>
    <row r="487" spans="1:21" x14ac:dyDescent="0.35">
      <c r="A487" t="s">
        <v>1649</v>
      </c>
      <c r="B487" t="s">
        <v>1650</v>
      </c>
      <c r="C487">
        <v>2002</v>
      </c>
      <c r="D487" t="s">
        <v>1651</v>
      </c>
      <c r="E487">
        <v>38</v>
      </c>
      <c r="F487" t="s">
        <v>1652</v>
      </c>
      <c r="G487">
        <v>2002</v>
      </c>
      <c r="H487">
        <v>2.506266E-3</v>
      </c>
      <c r="I487">
        <v>1</v>
      </c>
      <c r="J487">
        <v>38</v>
      </c>
      <c r="K487" t="s">
        <v>1653</v>
      </c>
      <c r="L487">
        <v>0</v>
      </c>
      <c r="M487">
        <v>0</v>
      </c>
      <c r="N487">
        <v>0</v>
      </c>
      <c r="O487">
        <v>1</v>
      </c>
      <c r="P487">
        <v>0</v>
      </c>
      <c r="Q487" t="s">
        <v>63</v>
      </c>
      <c r="R487">
        <v>0</v>
      </c>
      <c r="S487">
        <v>0</v>
      </c>
      <c r="T487">
        <v>0</v>
      </c>
      <c r="U487" t="e">
        <f>IF(AND(Summary!B$4=Lists!B$2,MostCitedLookup!L487&lt;&gt;0),MostCitedLookup!J487,IF(AND(Summary!B$4=Lists!B$3,MostCitedLookup!M487&lt;&gt;0),MostCitedLookup!J487,IF(AND(Summary!B$4=Lists!B$4,MostCitedLookup!N487&lt;&gt;0),MostCitedLookup!J487,IF(AND(Summary!B$4=Lists!B$5,MostCitedLookup!O487&lt;&gt;0),MostCitedLookup!J487,IF(AND(Summary!B$4=Lists!B$6,MostCitedLookup!P487&lt;&gt;0),MostCitedLookup!J487,IF(AND(Summary!B$4=Lists!B$7,MostCitedLookup!Q487&lt;&gt;0),MostCitedLookup!J487,IF(AND(Summary!B$4=Lists!B$8,MostCitedLookup!R487&lt;&gt;0),MostCitedLookup!J487,IF(AND(Summary!B$4=Lists!B$9,MostCitedLookup!S487&lt;&gt;0),MostCitedLookup!J487,IF(AND(Summary!B$4=Lists!B$10,MostCitedLookup!T487&lt;&gt;0),MostCitedLookup!J487, IF(Summary!B$4="All Publications", MostCitedLookup!J487, NA()))))))))))</f>
        <v>#N/A</v>
      </c>
    </row>
    <row r="488" spans="1:21" x14ac:dyDescent="0.35">
      <c r="A488" t="s">
        <v>1654</v>
      </c>
      <c r="B488" t="s">
        <v>1655</v>
      </c>
      <c r="C488">
        <v>2000</v>
      </c>
      <c r="D488" t="s">
        <v>1654</v>
      </c>
      <c r="E488">
        <v>38</v>
      </c>
      <c r="F488" t="s">
        <v>1656</v>
      </c>
      <c r="G488">
        <v>2000</v>
      </c>
      <c r="H488">
        <v>0</v>
      </c>
      <c r="I488">
        <v>1</v>
      </c>
      <c r="J488">
        <v>38</v>
      </c>
      <c r="K488" t="s">
        <v>58</v>
      </c>
      <c r="L488">
        <v>0</v>
      </c>
      <c r="M488">
        <v>0</v>
      </c>
      <c r="N488">
        <v>0</v>
      </c>
      <c r="O488">
        <v>0</v>
      </c>
      <c r="P488">
        <v>0</v>
      </c>
      <c r="Q488">
        <v>0</v>
      </c>
      <c r="R488">
        <v>0</v>
      </c>
      <c r="S488">
        <v>1</v>
      </c>
      <c r="T488">
        <v>0</v>
      </c>
      <c r="U488" t="e">
        <f>IF(AND(Summary!B$4=Lists!B$2,MostCitedLookup!L488&lt;&gt;0),MostCitedLookup!J488,IF(AND(Summary!B$4=Lists!B$3,MostCitedLookup!M488&lt;&gt;0),MostCitedLookup!J488,IF(AND(Summary!B$4=Lists!B$4,MostCitedLookup!N488&lt;&gt;0),MostCitedLookup!J488,IF(AND(Summary!B$4=Lists!B$5,MostCitedLookup!O488&lt;&gt;0),MostCitedLookup!J488,IF(AND(Summary!B$4=Lists!B$6,MostCitedLookup!P488&lt;&gt;0),MostCitedLookup!J488,IF(AND(Summary!B$4=Lists!B$7,MostCitedLookup!Q488&lt;&gt;0),MostCitedLookup!J488,IF(AND(Summary!B$4=Lists!B$8,MostCitedLookup!R488&lt;&gt;0),MostCitedLookup!J488,IF(AND(Summary!B$4=Lists!B$9,MostCitedLookup!S488&lt;&gt;0),MostCitedLookup!J488,IF(AND(Summary!B$4=Lists!B$10,MostCitedLookup!T488&lt;&gt;0),MostCitedLookup!J488, IF(Summary!B$4="All Publications", MostCitedLookup!J488, NA()))))))))))</f>
        <v>#N/A</v>
      </c>
    </row>
    <row r="489" spans="1:21" x14ac:dyDescent="0.35">
      <c r="A489" t="s">
        <v>1657</v>
      </c>
      <c r="B489" t="s">
        <v>1658</v>
      </c>
      <c r="C489">
        <v>2006</v>
      </c>
      <c r="D489" t="s">
        <v>1657</v>
      </c>
      <c r="E489">
        <v>38</v>
      </c>
      <c r="F489" t="s">
        <v>1659</v>
      </c>
      <c r="G489">
        <v>2006</v>
      </c>
      <c r="H489">
        <v>0</v>
      </c>
      <c r="I489">
        <v>1</v>
      </c>
      <c r="J489">
        <v>38</v>
      </c>
      <c r="K489" t="s">
        <v>58</v>
      </c>
      <c r="L489">
        <v>0</v>
      </c>
      <c r="M489">
        <v>0</v>
      </c>
      <c r="N489">
        <v>0</v>
      </c>
      <c r="O489">
        <v>0</v>
      </c>
      <c r="P489">
        <v>0</v>
      </c>
      <c r="Q489">
        <v>0</v>
      </c>
      <c r="R489">
        <v>0</v>
      </c>
      <c r="S489">
        <v>1</v>
      </c>
      <c r="T489">
        <v>0</v>
      </c>
      <c r="U489" t="e">
        <f>IF(AND(Summary!B$4=Lists!B$2,MostCitedLookup!L489&lt;&gt;0),MostCitedLookup!J489,IF(AND(Summary!B$4=Lists!B$3,MostCitedLookup!M489&lt;&gt;0),MostCitedLookup!J489,IF(AND(Summary!B$4=Lists!B$4,MostCitedLookup!N489&lt;&gt;0),MostCitedLookup!J489,IF(AND(Summary!B$4=Lists!B$5,MostCitedLookup!O489&lt;&gt;0),MostCitedLookup!J489,IF(AND(Summary!B$4=Lists!B$6,MostCitedLookup!P489&lt;&gt;0),MostCitedLookup!J489,IF(AND(Summary!B$4=Lists!B$7,MostCitedLookup!Q489&lt;&gt;0),MostCitedLookup!J489,IF(AND(Summary!B$4=Lists!B$8,MostCitedLookup!R489&lt;&gt;0),MostCitedLookup!J489,IF(AND(Summary!B$4=Lists!B$9,MostCitedLookup!S489&lt;&gt;0),MostCitedLookup!J489,IF(AND(Summary!B$4=Lists!B$10,MostCitedLookup!T489&lt;&gt;0),MostCitedLookup!J489, IF(Summary!B$4="All Publications", MostCitedLookup!J489, NA()))))))))))</f>
        <v>#N/A</v>
      </c>
    </row>
    <row r="490" spans="1:21" x14ac:dyDescent="0.35">
      <c r="A490" t="s">
        <v>1660</v>
      </c>
      <c r="B490" t="s">
        <v>1661</v>
      </c>
      <c r="C490">
        <v>1994</v>
      </c>
      <c r="D490" t="s">
        <v>1660</v>
      </c>
      <c r="E490">
        <v>38</v>
      </c>
      <c r="F490" t="s">
        <v>1662</v>
      </c>
      <c r="G490">
        <v>1994</v>
      </c>
      <c r="H490">
        <v>0</v>
      </c>
      <c r="I490">
        <v>1</v>
      </c>
      <c r="J490">
        <v>38</v>
      </c>
      <c r="K490" t="s">
        <v>58</v>
      </c>
      <c r="L490">
        <v>0</v>
      </c>
      <c r="M490">
        <v>0</v>
      </c>
      <c r="N490">
        <v>0</v>
      </c>
      <c r="O490">
        <v>0</v>
      </c>
      <c r="P490">
        <v>0</v>
      </c>
      <c r="Q490">
        <v>0</v>
      </c>
      <c r="R490">
        <v>0</v>
      </c>
      <c r="S490">
        <v>1</v>
      </c>
      <c r="T490">
        <v>0</v>
      </c>
      <c r="U490" t="e">
        <f>IF(AND(Summary!B$4=Lists!B$2,MostCitedLookup!L490&lt;&gt;0),MostCitedLookup!J490,IF(AND(Summary!B$4=Lists!B$3,MostCitedLookup!M490&lt;&gt;0),MostCitedLookup!J490,IF(AND(Summary!B$4=Lists!B$4,MostCitedLookup!N490&lt;&gt;0),MostCitedLookup!J490,IF(AND(Summary!B$4=Lists!B$5,MostCitedLookup!O490&lt;&gt;0),MostCitedLookup!J490,IF(AND(Summary!B$4=Lists!B$6,MostCitedLookup!P490&lt;&gt;0),MostCitedLookup!J490,IF(AND(Summary!B$4=Lists!B$7,MostCitedLookup!Q490&lt;&gt;0),MostCitedLookup!J490,IF(AND(Summary!B$4=Lists!B$8,MostCitedLookup!R490&lt;&gt;0),MostCitedLookup!J490,IF(AND(Summary!B$4=Lists!B$9,MostCitedLookup!S490&lt;&gt;0),MostCitedLookup!J490,IF(AND(Summary!B$4=Lists!B$10,MostCitedLookup!T490&lt;&gt;0),MostCitedLookup!J490, IF(Summary!B$4="All Publications", MostCitedLookup!J490, NA()))))))))))</f>
        <v>#N/A</v>
      </c>
    </row>
    <row r="491" spans="1:21" x14ac:dyDescent="0.35">
      <c r="A491" t="s">
        <v>1663</v>
      </c>
      <c r="B491" t="s">
        <v>1664</v>
      </c>
      <c r="C491">
        <v>2011</v>
      </c>
      <c r="D491" t="s">
        <v>1663</v>
      </c>
      <c r="E491">
        <v>38</v>
      </c>
      <c r="F491" t="s">
        <v>1665</v>
      </c>
      <c r="G491">
        <v>2011</v>
      </c>
      <c r="H491">
        <v>0</v>
      </c>
      <c r="I491">
        <v>1</v>
      </c>
      <c r="J491">
        <v>38</v>
      </c>
      <c r="K491" t="s">
        <v>58</v>
      </c>
      <c r="L491">
        <v>0</v>
      </c>
      <c r="M491">
        <v>0</v>
      </c>
      <c r="N491">
        <v>0</v>
      </c>
      <c r="O491">
        <v>0</v>
      </c>
      <c r="P491">
        <v>0</v>
      </c>
      <c r="Q491">
        <v>0</v>
      </c>
      <c r="R491">
        <v>0</v>
      </c>
      <c r="S491">
        <v>1</v>
      </c>
      <c r="T491">
        <v>0</v>
      </c>
      <c r="U491" t="e">
        <f>IF(AND(Summary!B$4=Lists!B$2,MostCitedLookup!L491&lt;&gt;0),MostCitedLookup!J491,IF(AND(Summary!B$4=Lists!B$3,MostCitedLookup!M491&lt;&gt;0),MostCitedLookup!J491,IF(AND(Summary!B$4=Lists!B$4,MostCitedLookup!N491&lt;&gt;0),MostCitedLookup!J491,IF(AND(Summary!B$4=Lists!B$5,MostCitedLookup!O491&lt;&gt;0),MostCitedLookup!J491,IF(AND(Summary!B$4=Lists!B$6,MostCitedLookup!P491&lt;&gt;0),MostCitedLookup!J491,IF(AND(Summary!B$4=Lists!B$7,MostCitedLookup!Q491&lt;&gt;0),MostCitedLookup!J491,IF(AND(Summary!B$4=Lists!B$8,MostCitedLookup!R491&lt;&gt;0),MostCitedLookup!J491,IF(AND(Summary!B$4=Lists!B$9,MostCitedLookup!S491&lt;&gt;0),MostCitedLookup!J491,IF(AND(Summary!B$4=Lists!B$10,MostCitedLookup!T491&lt;&gt;0),MostCitedLookup!J491, IF(Summary!B$4="All Publications", MostCitedLookup!J491, NA()))))))))))</f>
        <v>#N/A</v>
      </c>
    </row>
    <row r="492" spans="1:21" x14ac:dyDescent="0.35">
      <c r="A492" t="s">
        <v>1666</v>
      </c>
      <c r="B492" t="s">
        <v>1667</v>
      </c>
      <c r="C492">
        <v>2012</v>
      </c>
      <c r="D492" t="s">
        <v>1666</v>
      </c>
      <c r="E492">
        <v>38</v>
      </c>
      <c r="F492" t="s">
        <v>1668</v>
      </c>
      <c r="G492">
        <v>2012</v>
      </c>
      <c r="H492">
        <v>0</v>
      </c>
      <c r="I492">
        <v>1</v>
      </c>
      <c r="J492">
        <v>38</v>
      </c>
      <c r="K492" t="s">
        <v>519</v>
      </c>
      <c r="L492">
        <v>0</v>
      </c>
      <c r="M492">
        <v>0</v>
      </c>
      <c r="N492">
        <v>1</v>
      </c>
      <c r="O492">
        <v>0</v>
      </c>
      <c r="P492">
        <v>0</v>
      </c>
      <c r="Q492">
        <v>0</v>
      </c>
      <c r="R492">
        <v>0</v>
      </c>
      <c r="S492">
        <v>0</v>
      </c>
      <c r="T492">
        <v>0</v>
      </c>
      <c r="U492">
        <f>IF(AND(Summary!B$4=Lists!B$2,MostCitedLookup!L492&lt;&gt;0),MostCitedLookup!J492,IF(AND(Summary!B$4=Lists!B$3,MostCitedLookup!M492&lt;&gt;0),MostCitedLookup!J492,IF(AND(Summary!B$4=Lists!B$4,MostCitedLookup!N492&lt;&gt;0),MostCitedLookup!J492,IF(AND(Summary!B$4=Lists!B$5,MostCitedLookup!O492&lt;&gt;0),MostCitedLookup!J492,IF(AND(Summary!B$4=Lists!B$6,MostCitedLookup!P492&lt;&gt;0),MostCitedLookup!J492,IF(AND(Summary!B$4=Lists!B$7,MostCitedLookup!Q492&lt;&gt;0),MostCitedLookup!J492,IF(AND(Summary!B$4=Lists!B$8,MostCitedLookup!R492&lt;&gt;0),MostCitedLookup!J492,IF(AND(Summary!B$4=Lists!B$9,MostCitedLookup!S492&lt;&gt;0),MostCitedLookup!J492,IF(AND(Summary!B$4=Lists!B$10,MostCitedLookup!T492&lt;&gt;0),MostCitedLookup!J492, IF(Summary!B$4="All Publications", MostCitedLookup!J492, NA()))))))))))</f>
        <v>38</v>
      </c>
    </row>
    <row r="493" spans="1:21" x14ac:dyDescent="0.35">
      <c r="A493" t="s">
        <v>1669</v>
      </c>
      <c r="B493" t="s">
        <v>1670</v>
      </c>
      <c r="C493">
        <v>2018</v>
      </c>
      <c r="D493" t="s">
        <v>1669</v>
      </c>
      <c r="E493">
        <v>38</v>
      </c>
      <c r="F493" t="s">
        <v>1671</v>
      </c>
      <c r="G493">
        <v>2018</v>
      </c>
      <c r="H493">
        <v>0</v>
      </c>
      <c r="I493">
        <v>1</v>
      </c>
      <c r="J493">
        <v>38</v>
      </c>
      <c r="K493" t="s">
        <v>67</v>
      </c>
      <c r="L493">
        <v>0</v>
      </c>
      <c r="M493">
        <v>0</v>
      </c>
      <c r="N493">
        <v>0</v>
      </c>
      <c r="O493">
        <v>0</v>
      </c>
      <c r="P493">
        <v>1</v>
      </c>
      <c r="Q493">
        <v>0</v>
      </c>
      <c r="R493">
        <v>0</v>
      </c>
      <c r="S493">
        <v>0</v>
      </c>
      <c r="T493">
        <v>0</v>
      </c>
      <c r="U493" t="e">
        <f>IF(AND(Summary!B$4=Lists!B$2,MostCitedLookup!L493&lt;&gt;0),MostCitedLookup!J493,IF(AND(Summary!B$4=Lists!B$3,MostCitedLookup!M493&lt;&gt;0),MostCitedLookup!J493,IF(AND(Summary!B$4=Lists!B$4,MostCitedLookup!N493&lt;&gt;0),MostCitedLookup!J493,IF(AND(Summary!B$4=Lists!B$5,MostCitedLookup!O493&lt;&gt;0),MostCitedLookup!J493,IF(AND(Summary!B$4=Lists!B$6,MostCitedLookup!P493&lt;&gt;0),MostCitedLookup!J493,IF(AND(Summary!B$4=Lists!B$7,MostCitedLookup!Q493&lt;&gt;0),MostCitedLookup!J493,IF(AND(Summary!B$4=Lists!B$8,MostCitedLookup!R493&lt;&gt;0),MostCitedLookup!J493,IF(AND(Summary!B$4=Lists!B$9,MostCitedLookup!S493&lt;&gt;0),MostCitedLookup!J493,IF(AND(Summary!B$4=Lists!B$10,MostCitedLookup!T493&lt;&gt;0),MostCitedLookup!J493, IF(Summary!B$4="All Publications", MostCitedLookup!J493, NA()))))))))))</f>
        <v>#N/A</v>
      </c>
    </row>
    <row r="494" spans="1:21" x14ac:dyDescent="0.35">
      <c r="A494" t="s">
        <v>1672</v>
      </c>
      <c r="B494" t="s">
        <v>1673</v>
      </c>
      <c r="C494">
        <v>2007</v>
      </c>
      <c r="D494" t="s">
        <v>1674</v>
      </c>
      <c r="E494">
        <v>37</v>
      </c>
      <c r="F494" t="s">
        <v>1675</v>
      </c>
      <c r="G494">
        <v>2007</v>
      </c>
      <c r="H494">
        <v>0.15416339600000001</v>
      </c>
      <c r="I494">
        <v>1</v>
      </c>
      <c r="J494">
        <v>37</v>
      </c>
      <c r="K494" t="s">
        <v>58</v>
      </c>
      <c r="L494">
        <v>0</v>
      </c>
      <c r="M494">
        <v>0</v>
      </c>
      <c r="N494">
        <v>0</v>
      </c>
      <c r="O494">
        <v>0</v>
      </c>
      <c r="P494">
        <v>0</v>
      </c>
      <c r="Q494">
        <v>0</v>
      </c>
      <c r="R494">
        <v>0</v>
      </c>
      <c r="S494">
        <v>1</v>
      </c>
      <c r="T494">
        <v>0</v>
      </c>
      <c r="U494" t="e">
        <f>IF(AND(Summary!B$4=Lists!B$2,MostCitedLookup!L494&lt;&gt;0),MostCitedLookup!J494,IF(AND(Summary!B$4=Lists!B$3,MostCitedLookup!M494&lt;&gt;0),MostCitedLookup!J494,IF(AND(Summary!B$4=Lists!B$4,MostCitedLookup!N494&lt;&gt;0),MostCitedLookup!J494,IF(AND(Summary!B$4=Lists!B$5,MostCitedLookup!O494&lt;&gt;0),MostCitedLookup!J494,IF(AND(Summary!B$4=Lists!B$6,MostCitedLookup!P494&lt;&gt;0),MostCitedLookup!J494,IF(AND(Summary!B$4=Lists!B$7,MostCitedLookup!Q494&lt;&gt;0),MostCitedLookup!J494,IF(AND(Summary!B$4=Lists!B$8,MostCitedLookup!R494&lt;&gt;0),MostCitedLookup!J494,IF(AND(Summary!B$4=Lists!B$9,MostCitedLookup!S494&lt;&gt;0),MostCitedLookup!J494,IF(AND(Summary!B$4=Lists!B$10,MostCitedLookup!T494&lt;&gt;0),MostCitedLookup!J494, IF(Summary!B$4="All Publications", MostCitedLookup!J494, NA()))))))))))</f>
        <v>#N/A</v>
      </c>
    </row>
    <row r="495" spans="1:21" x14ac:dyDescent="0.35">
      <c r="A495" t="s">
        <v>1676</v>
      </c>
      <c r="B495" t="s">
        <v>1677</v>
      </c>
      <c r="C495">
        <v>2004</v>
      </c>
      <c r="D495" t="s">
        <v>1678</v>
      </c>
      <c r="E495">
        <v>37</v>
      </c>
      <c r="F495" t="s">
        <v>1679</v>
      </c>
      <c r="G495">
        <v>2004</v>
      </c>
      <c r="H495">
        <v>7.4359750000000002E-2</v>
      </c>
      <c r="I495">
        <v>1</v>
      </c>
      <c r="J495">
        <v>37</v>
      </c>
      <c r="K495" t="s">
        <v>1680</v>
      </c>
      <c r="L495">
        <v>0</v>
      </c>
      <c r="M495">
        <v>0</v>
      </c>
      <c r="N495">
        <v>0</v>
      </c>
      <c r="O495">
        <v>0</v>
      </c>
      <c r="P495">
        <v>1</v>
      </c>
      <c r="Q495">
        <v>0</v>
      </c>
      <c r="R495">
        <v>0</v>
      </c>
      <c r="S495">
        <v>0</v>
      </c>
      <c r="T495">
        <v>0</v>
      </c>
      <c r="U495" t="e">
        <f>IF(AND(Summary!B$4=Lists!B$2,MostCitedLookup!L495&lt;&gt;0),MostCitedLookup!J495,IF(AND(Summary!B$4=Lists!B$3,MostCitedLookup!M495&lt;&gt;0),MostCitedLookup!J495,IF(AND(Summary!B$4=Lists!B$4,MostCitedLookup!N495&lt;&gt;0),MostCitedLookup!J495,IF(AND(Summary!B$4=Lists!B$5,MostCitedLookup!O495&lt;&gt;0),MostCitedLookup!J495,IF(AND(Summary!B$4=Lists!B$6,MostCitedLookup!P495&lt;&gt;0),MostCitedLookup!J495,IF(AND(Summary!B$4=Lists!B$7,MostCitedLookup!Q495&lt;&gt;0),MostCitedLookup!J495,IF(AND(Summary!B$4=Lists!B$8,MostCitedLookup!R495&lt;&gt;0),MostCitedLookup!J495,IF(AND(Summary!B$4=Lists!B$9,MostCitedLookup!S495&lt;&gt;0),MostCitedLookup!J495,IF(AND(Summary!B$4=Lists!B$10,MostCitedLookup!T495&lt;&gt;0),MostCitedLookup!J495, IF(Summary!B$4="All Publications", MostCitedLookup!J495, NA()))))))))))</f>
        <v>#N/A</v>
      </c>
    </row>
    <row r="496" spans="1:21" x14ac:dyDescent="0.35">
      <c r="A496" t="s">
        <v>1681</v>
      </c>
      <c r="B496" t="s">
        <v>1673</v>
      </c>
      <c r="C496">
        <v>2007</v>
      </c>
      <c r="D496" t="s">
        <v>1674</v>
      </c>
      <c r="E496">
        <v>37</v>
      </c>
      <c r="F496" t="s">
        <v>1675</v>
      </c>
      <c r="G496">
        <v>2007</v>
      </c>
      <c r="H496">
        <v>2.5179E-2</v>
      </c>
      <c r="I496">
        <v>1</v>
      </c>
      <c r="J496">
        <v>37</v>
      </c>
      <c r="K496" t="s">
        <v>58</v>
      </c>
      <c r="L496">
        <v>0</v>
      </c>
      <c r="M496">
        <v>0</v>
      </c>
      <c r="N496">
        <v>0</v>
      </c>
      <c r="O496">
        <v>0</v>
      </c>
      <c r="P496">
        <v>0</v>
      </c>
      <c r="Q496">
        <v>0</v>
      </c>
      <c r="R496">
        <v>0</v>
      </c>
      <c r="S496">
        <v>1</v>
      </c>
      <c r="T496">
        <v>0</v>
      </c>
      <c r="U496" t="e">
        <f>IF(AND(Summary!B$4=Lists!B$2,MostCitedLookup!L496&lt;&gt;0),MostCitedLookup!J496,IF(AND(Summary!B$4=Lists!B$3,MostCitedLookup!M496&lt;&gt;0),MostCitedLookup!J496,IF(AND(Summary!B$4=Lists!B$4,MostCitedLookup!N496&lt;&gt;0),MostCitedLookup!J496,IF(AND(Summary!B$4=Lists!B$5,MostCitedLookup!O496&lt;&gt;0),MostCitedLookup!J496,IF(AND(Summary!B$4=Lists!B$6,MostCitedLookup!P496&lt;&gt;0),MostCitedLookup!J496,IF(AND(Summary!B$4=Lists!B$7,MostCitedLookup!Q496&lt;&gt;0),MostCitedLookup!J496,IF(AND(Summary!B$4=Lists!B$8,MostCitedLookup!R496&lt;&gt;0),MostCitedLookup!J496,IF(AND(Summary!B$4=Lists!B$9,MostCitedLookup!S496&lt;&gt;0),MostCitedLookup!J496,IF(AND(Summary!B$4=Lists!B$10,MostCitedLookup!T496&lt;&gt;0),MostCitedLookup!J496, IF(Summary!B$4="All Publications", MostCitedLookup!J496, NA()))))))))))</f>
        <v>#N/A</v>
      </c>
    </row>
    <row r="497" spans="1:21" x14ac:dyDescent="0.35">
      <c r="A497" t="s">
        <v>1682</v>
      </c>
      <c r="B497" t="s">
        <v>1683</v>
      </c>
      <c r="C497">
        <v>2004</v>
      </c>
      <c r="D497" t="s">
        <v>1684</v>
      </c>
      <c r="E497">
        <v>37</v>
      </c>
      <c r="F497" t="s">
        <v>1685</v>
      </c>
      <c r="G497">
        <v>2004</v>
      </c>
      <c r="H497">
        <v>1.3333332999999999E-2</v>
      </c>
      <c r="I497">
        <v>1</v>
      </c>
      <c r="J497">
        <v>37</v>
      </c>
      <c r="K497" t="s">
        <v>58</v>
      </c>
      <c r="L497">
        <v>0</v>
      </c>
      <c r="M497">
        <v>0</v>
      </c>
      <c r="N497">
        <v>0</v>
      </c>
      <c r="O497">
        <v>0</v>
      </c>
      <c r="P497">
        <v>0</v>
      </c>
      <c r="Q497">
        <v>0</v>
      </c>
      <c r="R497">
        <v>0</v>
      </c>
      <c r="S497">
        <v>1</v>
      </c>
      <c r="T497">
        <v>0</v>
      </c>
      <c r="U497" t="e">
        <f>IF(AND(Summary!B$4=Lists!B$2,MostCitedLookup!L497&lt;&gt;0),MostCitedLookup!J497,IF(AND(Summary!B$4=Lists!B$3,MostCitedLookup!M497&lt;&gt;0),MostCitedLookup!J497,IF(AND(Summary!B$4=Lists!B$4,MostCitedLookup!N497&lt;&gt;0),MostCitedLookup!J497,IF(AND(Summary!B$4=Lists!B$5,MostCitedLookup!O497&lt;&gt;0),MostCitedLookup!J497,IF(AND(Summary!B$4=Lists!B$6,MostCitedLookup!P497&lt;&gt;0),MostCitedLookup!J497,IF(AND(Summary!B$4=Lists!B$7,MostCitedLookup!Q497&lt;&gt;0),MostCitedLookup!J497,IF(AND(Summary!B$4=Lists!B$8,MostCitedLookup!R497&lt;&gt;0),MostCitedLookup!J497,IF(AND(Summary!B$4=Lists!B$9,MostCitedLookup!S497&lt;&gt;0),MostCitedLookup!J497,IF(AND(Summary!B$4=Lists!B$10,MostCitedLookup!T497&lt;&gt;0),MostCitedLookup!J497, IF(Summary!B$4="All Publications", MostCitedLookup!J497, NA()))))))))))</f>
        <v>#N/A</v>
      </c>
    </row>
    <row r="498" spans="1:21" x14ac:dyDescent="0.35">
      <c r="A498" t="s">
        <v>1686</v>
      </c>
      <c r="B498" t="s">
        <v>1687</v>
      </c>
      <c r="C498">
        <v>2008</v>
      </c>
      <c r="D498" t="s">
        <v>1688</v>
      </c>
      <c r="E498">
        <v>37</v>
      </c>
      <c r="F498" t="s">
        <v>1689</v>
      </c>
      <c r="G498">
        <v>2008</v>
      </c>
      <c r="H498">
        <v>6.8728519999999996E-3</v>
      </c>
      <c r="I498">
        <v>1</v>
      </c>
      <c r="J498">
        <v>37</v>
      </c>
      <c r="K498" t="s">
        <v>58</v>
      </c>
      <c r="L498">
        <v>0</v>
      </c>
      <c r="M498">
        <v>0</v>
      </c>
      <c r="N498">
        <v>0</v>
      </c>
      <c r="O498">
        <v>0</v>
      </c>
      <c r="P498">
        <v>0</v>
      </c>
      <c r="Q498">
        <v>0</v>
      </c>
      <c r="R498">
        <v>0</v>
      </c>
      <c r="S498">
        <v>1</v>
      </c>
      <c r="T498">
        <v>0</v>
      </c>
      <c r="U498" t="e">
        <f>IF(AND(Summary!B$4=Lists!B$2,MostCitedLookup!L498&lt;&gt;0),MostCitedLookup!J498,IF(AND(Summary!B$4=Lists!B$3,MostCitedLookup!M498&lt;&gt;0),MostCitedLookup!J498,IF(AND(Summary!B$4=Lists!B$4,MostCitedLookup!N498&lt;&gt;0),MostCitedLookup!J498,IF(AND(Summary!B$4=Lists!B$5,MostCitedLookup!O498&lt;&gt;0),MostCitedLookup!J498,IF(AND(Summary!B$4=Lists!B$6,MostCitedLookup!P498&lt;&gt;0),MostCitedLookup!J498,IF(AND(Summary!B$4=Lists!B$7,MostCitedLookup!Q498&lt;&gt;0),MostCitedLookup!J498,IF(AND(Summary!B$4=Lists!B$8,MostCitedLookup!R498&lt;&gt;0),MostCitedLookup!J498,IF(AND(Summary!B$4=Lists!B$9,MostCitedLookup!S498&lt;&gt;0),MostCitedLookup!J498,IF(AND(Summary!B$4=Lists!B$10,MostCitedLookup!T498&lt;&gt;0),MostCitedLookup!J498, IF(Summary!B$4="All Publications", MostCitedLookup!J498, NA()))))))))))</f>
        <v>#N/A</v>
      </c>
    </row>
    <row r="499" spans="1:21" x14ac:dyDescent="0.35">
      <c r="A499" t="s">
        <v>1690</v>
      </c>
      <c r="B499" t="s">
        <v>1691</v>
      </c>
      <c r="C499">
        <v>2004</v>
      </c>
      <c r="D499" t="s">
        <v>1690</v>
      </c>
      <c r="E499">
        <v>37</v>
      </c>
      <c r="F499" t="s">
        <v>1692</v>
      </c>
      <c r="G499">
        <v>2004</v>
      </c>
      <c r="H499">
        <v>0</v>
      </c>
      <c r="I499">
        <v>1</v>
      </c>
      <c r="J499">
        <v>37</v>
      </c>
      <c r="K499" t="s">
        <v>67</v>
      </c>
      <c r="L499">
        <v>0</v>
      </c>
      <c r="M499">
        <v>0</v>
      </c>
      <c r="N499">
        <v>0</v>
      </c>
      <c r="O499">
        <v>0</v>
      </c>
      <c r="P499">
        <v>1</v>
      </c>
      <c r="Q499">
        <v>0</v>
      </c>
      <c r="R499">
        <v>0</v>
      </c>
      <c r="S499">
        <v>0</v>
      </c>
      <c r="T499">
        <v>0</v>
      </c>
      <c r="U499" t="e">
        <f>IF(AND(Summary!B$4=Lists!B$2,MostCitedLookup!L499&lt;&gt;0),MostCitedLookup!J499,IF(AND(Summary!B$4=Lists!B$3,MostCitedLookup!M499&lt;&gt;0),MostCitedLookup!J499,IF(AND(Summary!B$4=Lists!B$4,MostCitedLookup!N499&lt;&gt;0),MostCitedLookup!J499,IF(AND(Summary!B$4=Lists!B$5,MostCitedLookup!O499&lt;&gt;0),MostCitedLookup!J499,IF(AND(Summary!B$4=Lists!B$6,MostCitedLookup!P499&lt;&gt;0),MostCitedLookup!J499,IF(AND(Summary!B$4=Lists!B$7,MostCitedLookup!Q499&lt;&gt;0),MostCitedLookup!J499,IF(AND(Summary!B$4=Lists!B$8,MostCitedLookup!R499&lt;&gt;0),MostCitedLookup!J499,IF(AND(Summary!B$4=Lists!B$9,MostCitedLookup!S499&lt;&gt;0),MostCitedLookup!J499,IF(AND(Summary!B$4=Lists!B$10,MostCitedLookup!T499&lt;&gt;0),MostCitedLookup!J499, IF(Summary!B$4="All Publications", MostCitedLookup!J499, NA()))))))))))</f>
        <v>#N/A</v>
      </c>
    </row>
    <row r="500" spans="1:21" x14ac:dyDescent="0.35">
      <c r="A500" t="s">
        <v>1693</v>
      </c>
      <c r="B500" t="s">
        <v>109</v>
      </c>
      <c r="C500">
        <v>2009</v>
      </c>
      <c r="D500" t="s">
        <v>1693</v>
      </c>
      <c r="E500">
        <v>37</v>
      </c>
      <c r="F500" t="s">
        <v>1694</v>
      </c>
      <c r="G500">
        <v>2009</v>
      </c>
      <c r="H500">
        <v>0</v>
      </c>
      <c r="I500">
        <v>1</v>
      </c>
      <c r="J500">
        <v>37</v>
      </c>
      <c r="K500" t="s">
        <v>111</v>
      </c>
      <c r="L500">
        <v>1</v>
      </c>
      <c r="M500">
        <v>1</v>
      </c>
      <c r="N500">
        <v>0</v>
      </c>
      <c r="O500">
        <v>0</v>
      </c>
      <c r="P500">
        <v>0</v>
      </c>
      <c r="Q500">
        <v>0</v>
      </c>
      <c r="R500">
        <v>0</v>
      </c>
      <c r="S500">
        <v>1</v>
      </c>
      <c r="T500">
        <v>0</v>
      </c>
      <c r="U500" t="e">
        <f>IF(AND(Summary!B$4=Lists!B$2,MostCitedLookup!L500&lt;&gt;0),MostCitedLookup!J500,IF(AND(Summary!B$4=Lists!B$3,MostCitedLookup!M500&lt;&gt;0),MostCitedLookup!J500,IF(AND(Summary!B$4=Lists!B$4,MostCitedLookup!N500&lt;&gt;0),MostCitedLookup!J500,IF(AND(Summary!B$4=Lists!B$5,MostCitedLookup!O500&lt;&gt;0),MostCitedLookup!J500,IF(AND(Summary!B$4=Lists!B$6,MostCitedLookup!P500&lt;&gt;0),MostCitedLookup!J500,IF(AND(Summary!B$4=Lists!B$7,MostCitedLookup!Q500&lt;&gt;0),MostCitedLookup!J500,IF(AND(Summary!B$4=Lists!B$8,MostCitedLookup!R500&lt;&gt;0),MostCitedLookup!J500,IF(AND(Summary!B$4=Lists!B$9,MostCitedLookup!S500&lt;&gt;0),MostCitedLookup!J500,IF(AND(Summary!B$4=Lists!B$10,MostCitedLookup!T500&lt;&gt;0),MostCitedLookup!J500, IF(Summary!B$4="All Publications", MostCitedLookup!J500, NA()))))))))))</f>
        <v>#N/A</v>
      </c>
    </row>
    <row r="501" spans="1:21" x14ac:dyDescent="0.35">
      <c r="A501" t="s">
        <v>1695</v>
      </c>
      <c r="B501" t="s">
        <v>1696</v>
      </c>
      <c r="C501">
        <v>2002</v>
      </c>
      <c r="D501" t="s">
        <v>1695</v>
      </c>
      <c r="E501">
        <v>37</v>
      </c>
      <c r="F501" t="s">
        <v>1697</v>
      </c>
      <c r="G501">
        <v>2002</v>
      </c>
      <c r="H501">
        <v>0</v>
      </c>
      <c r="I501">
        <v>1</v>
      </c>
      <c r="J501">
        <v>37</v>
      </c>
      <c r="K501" t="s">
        <v>32</v>
      </c>
      <c r="L501">
        <v>0</v>
      </c>
      <c r="M501">
        <v>0</v>
      </c>
      <c r="N501">
        <v>0</v>
      </c>
      <c r="O501">
        <v>0</v>
      </c>
      <c r="P501">
        <v>0</v>
      </c>
      <c r="Q501">
        <v>0</v>
      </c>
      <c r="R501">
        <v>1</v>
      </c>
      <c r="S501">
        <v>0</v>
      </c>
      <c r="T501">
        <v>0</v>
      </c>
      <c r="U501" t="e">
        <f>IF(AND(Summary!B$4=Lists!B$2,MostCitedLookup!L501&lt;&gt;0),MostCitedLookup!J501,IF(AND(Summary!B$4=Lists!B$3,MostCitedLookup!M501&lt;&gt;0),MostCitedLookup!J501,IF(AND(Summary!B$4=Lists!B$4,MostCitedLookup!N501&lt;&gt;0),MostCitedLookup!J501,IF(AND(Summary!B$4=Lists!B$5,MostCitedLookup!O501&lt;&gt;0),MostCitedLookup!J501,IF(AND(Summary!B$4=Lists!B$6,MostCitedLookup!P501&lt;&gt;0),MostCitedLookup!J501,IF(AND(Summary!B$4=Lists!B$7,MostCitedLookup!Q501&lt;&gt;0),MostCitedLookup!J501,IF(AND(Summary!B$4=Lists!B$8,MostCitedLookup!R501&lt;&gt;0),MostCitedLookup!J501,IF(AND(Summary!B$4=Lists!B$9,MostCitedLookup!S501&lt;&gt;0),MostCitedLookup!J501,IF(AND(Summary!B$4=Lists!B$10,MostCitedLookup!T501&lt;&gt;0),MostCitedLookup!J501, IF(Summary!B$4="All Publications", MostCitedLookup!J501, NA()))))))))))</f>
        <v>#N/A</v>
      </c>
    </row>
    <row r="502" spans="1:21" x14ac:dyDescent="0.35">
      <c r="A502" t="s">
        <v>1698</v>
      </c>
      <c r="B502" t="s">
        <v>1699</v>
      </c>
      <c r="C502">
        <v>2007</v>
      </c>
      <c r="D502" t="s">
        <v>1698</v>
      </c>
      <c r="E502">
        <v>37</v>
      </c>
      <c r="F502" t="s">
        <v>1700</v>
      </c>
      <c r="G502">
        <v>2007</v>
      </c>
      <c r="H502">
        <v>0</v>
      </c>
      <c r="I502">
        <v>1</v>
      </c>
      <c r="J502">
        <v>37</v>
      </c>
      <c r="K502" t="s">
        <v>58</v>
      </c>
      <c r="L502">
        <v>0</v>
      </c>
      <c r="M502">
        <v>0</v>
      </c>
      <c r="N502">
        <v>0</v>
      </c>
      <c r="O502">
        <v>0</v>
      </c>
      <c r="P502">
        <v>0</v>
      </c>
      <c r="Q502">
        <v>0</v>
      </c>
      <c r="R502">
        <v>0</v>
      </c>
      <c r="S502">
        <v>1</v>
      </c>
      <c r="T502">
        <v>0</v>
      </c>
      <c r="U502" t="e">
        <f>IF(AND(Summary!B$4=Lists!B$2,MostCitedLookup!L502&lt;&gt;0),MostCitedLookup!J502,IF(AND(Summary!B$4=Lists!B$3,MostCitedLookup!M502&lt;&gt;0),MostCitedLookup!J502,IF(AND(Summary!B$4=Lists!B$4,MostCitedLookup!N502&lt;&gt;0),MostCitedLookup!J502,IF(AND(Summary!B$4=Lists!B$5,MostCitedLookup!O502&lt;&gt;0),MostCitedLookup!J502,IF(AND(Summary!B$4=Lists!B$6,MostCitedLookup!P502&lt;&gt;0),MostCitedLookup!J502,IF(AND(Summary!B$4=Lists!B$7,MostCitedLookup!Q502&lt;&gt;0),MostCitedLookup!J502,IF(AND(Summary!B$4=Lists!B$8,MostCitedLookup!R502&lt;&gt;0),MostCitedLookup!J502,IF(AND(Summary!B$4=Lists!B$9,MostCitedLookup!S502&lt;&gt;0),MostCitedLookup!J502,IF(AND(Summary!B$4=Lists!B$10,MostCitedLookup!T502&lt;&gt;0),MostCitedLookup!J502, IF(Summary!B$4="All Publications", MostCitedLookup!J502, NA()))))))))))</f>
        <v>#N/A</v>
      </c>
    </row>
    <row r="503" spans="1:21" x14ac:dyDescent="0.35">
      <c r="A503" t="s">
        <v>1701</v>
      </c>
      <c r="B503" t="s">
        <v>1702</v>
      </c>
      <c r="C503">
        <v>2004</v>
      </c>
      <c r="D503" t="s">
        <v>1701</v>
      </c>
      <c r="E503">
        <v>37</v>
      </c>
      <c r="F503" t="s">
        <v>1703</v>
      </c>
      <c r="G503">
        <v>2004</v>
      </c>
      <c r="H503">
        <v>0</v>
      </c>
      <c r="I503">
        <v>1</v>
      </c>
      <c r="J503">
        <v>37</v>
      </c>
      <c r="K503" t="s">
        <v>53</v>
      </c>
      <c r="L503">
        <v>0</v>
      </c>
      <c r="M503">
        <v>0</v>
      </c>
      <c r="N503">
        <v>0</v>
      </c>
      <c r="O503">
        <v>0</v>
      </c>
      <c r="P503">
        <v>1</v>
      </c>
      <c r="Q503">
        <v>0</v>
      </c>
      <c r="R503">
        <v>0</v>
      </c>
      <c r="S503">
        <v>1</v>
      </c>
      <c r="T503">
        <v>0</v>
      </c>
      <c r="U503" t="e">
        <f>IF(AND(Summary!B$4=Lists!B$2,MostCitedLookup!L503&lt;&gt;0),MostCitedLookup!J503,IF(AND(Summary!B$4=Lists!B$3,MostCitedLookup!M503&lt;&gt;0),MostCitedLookup!J503,IF(AND(Summary!B$4=Lists!B$4,MostCitedLookup!N503&lt;&gt;0),MostCitedLookup!J503,IF(AND(Summary!B$4=Lists!B$5,MostCitedLookup!O503&lt;&gt;0),MostCitedLookup!J503,IF(AND(Summary!B$4=Lists!B$6,MostCitedLookup!P503&lt;&gt;0),MostCitedLookup!J503,IF(AND(Summary!B$4=Lists!B$7,MostCitedLookup!Q503&lt;&gt;0),MostCitedLookup!J503,IF(AND(Summary!B$4=Lists!B$8,MostCitedLookup!R503&lt;&gt;0),MostCitedLookup!J503,IF(AND(Summary!B$4=Lists!B$9,MostCitedLookup!S503&lt;&gt;0),MostCitedLookup!J503,IF(AND(Summary!B$4=Lists!B$10,MostCitedLookup!T503&lt;&gt;0),MostCitedLookup!J503, IF(Summary!B$4="All Publications", MostCitedLookup!J503, NA()))))))))))</f>
        <v>#N/A</v>
      </c>
    </row>
    <row r="504" spans="1:21" x14ac:dyDescent="0.35">
      <c r="A504" t="s">
        <v>1704</v>
      </c>
      <c r="B504" t="s">
        <v>1705</v>
      </c>
      <c r="C504">
        <v>2013</v>
      </c>
      <c r="D504" t="s">
        <v>1704</v>
      </c>
      <c r="E504">
        <v>37</v>
      </c>
      <c r="F504" t="s">
        <v>1706</v>
      </c>
      <c r="G504">
        <v>2013</v>
      </c>
      <c r="H504">
        <v>0</v>
      </c>
      <c r="I504">
        <v>1</v>
      </c>
      <c r="J504">
        <v>37</v>
      </c>
      <c r="K504" t="s">
        <v>58</v>
      </c>
      <c r="L504">
        <v>0</v>
      </c>
      <c r="M504">
        <v>0</v>
      </c>
      <c r="N504">
        <v>0</v>
      </c>
      <c r="O504">
        <v>0</v>
      </c>
      <c r="P504">
        <v>0</v>
      </c>
      <c r="Q504">
        <v>0</v>
      </c>
      <c r="R504">
        <v>0</v>
      </c>
      <c r="S504">
        <v>1</v>
      </c>
      <c r="T504">
        <v>0</v>
      </c>
      <c r="U504" t="e">
        <f>IF(AND(Summary!B$4=Lists!B$2,MostCitedLookup!L504&lt;&gt;0),MostCitedLookup!J504,IF(AND(Summary!B$4=Lists!B$3,MostCitedLookup!M504&lt;&gt;0),MostCitedLookup!J504,IF(AND(Summary!B$4=Lists!B$4,MostCitedLookup!N504&lt;&gt;0),MostCitedLookup!J504,IF(AND(Summary!B$4=Lists!B$5,MostCitedLookup!O504&lt;&gt;0),MostCitedLookup!J504,IF(AND(Summary!B$4=Lists!B$6,MostCitedLookup!P504&lt;&gt;0),MostCitedLookup!J504,IF(AND(Summary!B$4=Lists!B$7,MostCitedLookup!Q504&lt;&gt;0),MostCitedLookup!J504,IF(AND(Summary!B$4=Lists!B$8,MostCitedLookup!R504&lt;&gt;0),MostCitedLookup!J504,IF(AND(Summary!B$4=Lists!B$9,MostCitedLookup!S504&lt;&gt;0),MostCitedLookup!J504,IF(AND(Summary!B$4=Lists!B$10,MostCitedLookup!T504&lt;&gt;0),MostCitedLookup!J504, IF(Summary!B$4="All Publications", MostCitedLookup!J504, NA()))))))))))</f>
        <v>#N/A</v>
      </c>
    </row>
    <row r="505" spans="1:21" x14ac:dyDescent="0.35">
      <c r="A505" t="s">
        <v>1707</v>
      </c>
      <c r="B505" t="s">
        <v>1708</v>
      </c>
      <c r="C505">
        <v>2009</v>
      </c>
      <c r="D505" t="s">
        <v>1709</v>
      </c>
      <c r="E505">
        <v>36</v>
      </c>
      <c r="F505" t="s">
        <v>1710</v>
      </c>
      <c r="G505">
        <v>2009</v>
      </c>
      <c r="H505">
        <v>0.19560244099999999</v>
      </c>
      <c r="I505">
        <v>1</v>
      </c>
      <c r="J505">
        <v>36</v>
      </c>
      <c r="K505" t="s">
        <v>58</v>
      </c>
      <c r="L505">
        <v>0</v>
      </c>
      <c r="M505">
        <v>0</v>
      </c>
      <c r="N505">
        <v>0</v>
      </c>
      <c r="O505">
        <v>0</v>
      </c>
      <c r="P505">
        <v>0</v>
      </c>
      <c r="Q505">
        <v>0</v>
      </c>
      <c r="R505">
        <v>0</v>
      </c>
      <c r="S505">
        <v>1</v>
      </c>
      <c r="T505">
        <v>0</v>
      </c>
      <c r="U505" t="e">
        <f>IF(AND(Summary!B$4=Lists!B$2,MostCitedLookup!L505&lt;&gt;0),MostCitedLookup!J505,IF(AND(Summary!B$4=Lists!B$3,MostCitedLookup!M505&lt;&gt;0),MostCitedLookup!J505,IF(AND(Summary!B$4=Lists!B$4,MostCitedLookup!N505&lt;&gt;0),MostCitedLookup!J505,IF(AND(Summary!B$4=Lists!B$5,MostCitedLookup!O505&lt;&gt;0),MostCitedLookup!J505,IF(AND(Summary!B$4=Lists!B$6,MostCitedLookup!P505&lt;&gt;0),MostCitedLookup!J505,IF(AND(Summary!B$4=Lists!B$7,MostCitedLookup!Q505&lt;&gt;0),MostCitedLookup!J505,IF(AND(Summary!B$4=Lists!B$8,MostCitedLookup!R505&lt;&gt;0),MostCitedLookup!J505,IF(AND(Summary!B$4=Lists!B$9,MostCitedLookup!S505&lt;&gt;0),MostCitedLookup!J505,IF(AND(Summary!B$4=Lists!B$10,MostCitedLookup!T505&lt;&gt;0),MostCitedLookup!J505, IF(Summary!B$4="All Publications", MostCitedLookup!J505, NA()))))))))))</f>
        <v>#N/A</v>
      </c>
    </row>
    <row r="506" spans="1:21" x14ac:dyDescent="0.35">
      <c r="A506" t="s">
        <v>1711</v>
      </c>
      <c r="B506" t="s">
        <v>1712</v>
      </c>
      <c r="C506">
        <v>2017</v>
      </c>
      <c r="D506" t="s">
        <v>1713</v>
      </c>
      <c r="E506">
        <v>36</v>
      </c>
      <c r="F506" t="s">
        <v>1714</v>
      </c>
      <c r="G506">
        <v>2017</v>
      </c>
      <c r="H506">
        <v>0.188487032</v>
      </c>
      <c r="I506">
        <v>1</v>
      </c>
      <c r="J506">
        <v>36</v>
      </c>
      <c r="K506" t="s">
        <v>67</v>
      </c>
      <c r="L506">
        <v>0</v>
      </c>
      <c r="M506">
        <v>0</v>
      </c>
      <c r="N506">
        <v>0</v>
      </c>
      <c r="O506">
        <v>0</v>
      </c>
      <c r="P506">
        <v>1</v>
      </c>
      <c r="Q506">
        <v>0</v>
      </c>
      <c r="R506">
        <v>0</v>
      </c>
      <c r="S506">
        <v>0</v>
      </c>
      <c r="T506">
        <v>0</v>
      </c>
      <c r="U506" t="e">
        <f>IF(AND(Summary!B$4=Lists!B$2,MostCitedLookup!L506&lt;&gt;0),MostCitedLookup!J506,IF(AND(Summary!B$4=Lists!B$3,MostCitedLookup!M506&lt;&gt;0),MostCitedLookup!J506,IF(AND(Summary!B$4=Lists!B$4,MostCitedLookup!N506&lt;&gt;0),MostCitedLookup!J506,IF(AND(Summary!B$4=Lists!B$5,MostCitedLookup!O506&lt;&gt;0),MostCitedLookup!J506,IF(AND(Summary!B$4=Lists!B$6,MostCitedLookup!P506&lt;&gt;0),MostCitedLookup!J506,IF(AND(Summary!B$4=Lists!B$7,MostCitedLookup!Q506&lt;&gt;0),MostCitedLookup!J506,IF(AND(Summary!B$4=Lists!B$8,MostCitedLookup!R506&lt;&gt;0),MostCitedLookup!J506,IF(AND(Summary!B$4=Lists!B$9,MostCitedLookup!S506&lt;&gt;0),MostCitedLookup!J506,IF(AND(Summary!B$4=Lists!B$10,MostCitedLookup!T506&lt;&gt;0),MostCitedLookup!J506, IF(Summary!B$4="All Publications", MostCitedLookup!J506, NA()))))))))))</f>
        <v>#N/A</v>
      </c>
    </row>
    <row r="507" spans="1:21" x14ac:dyDescent="0.35">
      <c r="A507" t="s">
        <v>1715</v>
      </c>
      <c r="B507" t="s">
        <v>1716</v>
      </c>
      <c r="C507">
        <v>2001</v>
      </c>
      <c r="D507" t="s">
        <v>1717</v>
      </c>
      <c r="E507">
        <v>36</v>
      </c>
      <c r="F507" t="s">
        <v>1718</v>
      </c>
      <c r="G507">
        <v>2001</v>
      </c>
      <c r="H507">
        <v>4.6071829000000002E-2</v>
      </c>
      <c r="I507">
        <v>1</v>
      </c>
      <c r="J507">
        <v>36</v>
      </c>
      <c r="K507" t="s">
        <v>67</v>
      </c>
      <c r="L507">
        <v>0</v>
      </c>
      <c r="M507">
        <v>0</v>
      </c>
      <c r="N507">
        <v>0</v>
      </c>
      <c r="O507">
        <v>0</v>
      </c>
      <c r="P507">
        <v>1</v>
      </c>
      <c r="Q507">
        <v>0</v>
      </c>
      <c r="R507">
        <v>0</v>
      </c>
      <c r="S507">
        <v>0</v>
      </c>
      <c r="T507">
        <v>0</v>
      </c>
      <c r="U507" t="e">
        <f>IF(AND(Summary!B$4=Lists!B$2,MostCitedLookup!L507&lt;&gt;0),MostCitedLookup!J507,IF(AND(Summary!B$4=Lists!B$3,MostCitedLookup!M507&lt;&gt;0),MostCitedLookup!J507,IF(AND(Summary!B$4=Lists!B$4,MostCitedLookup!N507&lt;&gt;0),MostCitedLookup!J507,IF(AND(Summary!B$4=Lists!B$5,MostCitedLookup!O507&lt;&gt;0),MostCitedLookup!J507,IF(AND(Summary!B$4=Lists!B$6,MostCitedLookup!P507&lt;&gt;0),MostCitedLookup!J507,IF(AND(Summary!B$4=Lists!B$7,MostCitedLookup!Q507&lt;&gt;0),MostCitedLookup!J507,IF(AND(Summary!B$4=Lists!B$8,MostCitedLookup!R507&lt;&gt;0),MostCitedLookup!J507,IF(AND(Summary!B$4=Lists!B$9,MostCitedLookup!S507&lt;&gt;0),MostCitedLookup!J507,IF(AND(Summary!B$4=Lists!B$10,MostCitedLookup!T507&lt;&gt;0),MostCitedLookup!J507, IF(Summary!B$4="All Publications", MostCitedLookup!J507, NA()))))))))))</f>
        <v>#N/A</v>
      </c>
    </row>
    <row r="508" spans="1:21" x14ac:dyDescent="0.35">
      <c r="A508" t="s">
        <v>1719</v>
      </c>
      <c r="B508" t="s">
        <v>531</v>
      </c>
      <c r="C508">
        <v>2000</v>
      </c>
      <c r="D508" t="s">
        <v>1720</v>
      </c>
      <c r="E508">
        <v>36</v>
      </c>
      <c r="F508" t="s">
        <v>1721</v>
      </c>
      <c r="G508">
        <v>2000</v>
      </c>
      <c r="H508">
        <v>4.0420419999999999E-2</v>
      </c>
      <c r="I508">
        <v>1</v>
      </c>
      <c r="J508">
        <v>36</v>
      </c>
      <c r="K508" t="s">
        <v>58</v>
      </c>
      <c r="L508">
        <v>0</v>
      </c>
      <c r="M508">
        <v>0</v>
      </c>
      <c r="N508">
        <v>0</v>
      </c>
      <c r="O508">
        <v>0</v>
      </c>
      <c r="P508">
        <v>0</v>
      </c>
      <c r="Q508">
        <v>0</v>
      </c>
      <c r="R508">
        <v>0</v>
      </c>
      <c r="S508">
        <v>1</v>
      </c>
      <c r="T508">
        <v>0</v>
      </c>
      <c r="U508" t="e">
        <f>IF(AND(Summary!B$4=Lists!B$2,MostCitedLookup!L508&lt;&gt;0),MostCitedLookup!J508,IF(AND(Summary!B$4=Lists!B$3,MostCitedLookup!M508&lt;&gt;0),MostCitedLookup!J508,IF(AND(Summary!B$4=Lists!B$4,MostCitedLookup!N508&lt;&gt;0),MostCitedLookup!J508,IF(AND(Summary!B$4=Lists!B$5,MostCitedLookup!O508&lt;&gt;0),MostCitedLookup!J508,IF(AND(Summary!B$4=Lists!B$6,MostCitedLookup!P508&lt;&gt;0),MostCitedLookup!J508,IF(AND(Summary!B$4=Lists!B$7,MostCitedLookup!Q508&lt;&gt;0),MostCitedLookup!J508,IF(AND(Summary!B$4=Lists!B$8,MostCitedLookup!R508&lt;&gt;0),MostCitedLookup!J508,IF(AND(Summary!B$4=Lists!B$9,MostCitedLookup!S508&lt;&gt;0),MostCitedLookup!J508,IF(AND(Summary!B$4=Lists!B$10,MostCitedLookup!T508&lt;&gt;0),MostCitedLookup!J508, IF(Summary!B$4="All Publications", MostCitedLookup!J508, NA()))))))))))</f>
        <v>#N/A</v>
      </c>
    </row>
    <row r="509" spans="1:21" x14ac:dyDescent="0.35">
      <c r="A509" t="s">
        <v>1722</v>
      </c>
      <c r="B509" t="s">
        <v>1723</v>
      </c>
      <c r="C509">
        <v>2009</v>
      </c>
      <c r="D509" t="s">
        <v>1724</v>
      </c>
      <c r="E509">
        <v>36</v>
      </c>
      <c r="F509" t="s">
        <v>1725</v>
      </c>
      <c r="G509">
        <v>2009</v>
      </c>
      <c r="H509">
        <v>7.0175439999999997E-3</v>
      </c>
      <c r="I509">
        <v>1</v>
      </c>
      <c r="J509">
        <v>36</v>
      </c>
      <c r="K509" t="s">
        <v>58</v>
      </c>
      <c r="L509">
        <v>0</v>
      </c>
      <c r="M509">
        <v>0</v>
      </c>
      <c r="N509">
        <v>0</v>
      </c>
      <c r="O509">
        <v>0</v>
      </c>
      <c r="P509">
        <v>0</v>
      </c>
      <c r="Q509">
        <v>0</v>
      </c>
      <c r="R509">
        <v>0</v>
      </c>
      <c r="S509">
        <v>1</v>
      </c>
      <c r="T509">
        <v>0</v>
      </c>
      <c r="U509" t="e">
        <f>IF(AND(Summary!B$4=Lists!B$2,MostCitedLookup!L509&lt;&gt;0),MostCitedLookup!J509,IF(AND(Summary!B$4=Lists!B$3,MostCitedLookup!M509&lt;&gt;0),MostCitedLookup!J509,IF(AND(Summary!B$4=Lists!B$4,MostCitedLookup!N509&lt;&gt;0),MostCitedLookup!J509,IF(AND(Summary!B$4=Lists!B$5,MostCitedLookup!O509&lt;&gt;0),MostCitedLookup!J509,IF(AND(Summary!B$4=Lists!B$6,MostCitedLookup!P509&lt;&gt;0),MostCitedLookup!J509,IF(AND(Summary!B$4=Lists!B$7,MostCitedLookup!Q509&lt;&gt;0),MostCitedLookup!J509,IF(AND(Summary!B$4=Lists!B$8,MostCitedLookup!R509&lt;&gt;0),MostCitedLookup!J509,IF(AND(Summary!B$4=Lists!B$9,MostCitedLookup!S509&lt;&gt;0),MostCitedLookup!J509,IF(AND(Summary!B$4=Lists!B$10,MostCitedLookup!T509&lt;&gt;0),MostCitedLookup!J509, IF(Summary!B$4="All Publications", MostCitedLookup!J509, NA()))))))))))</f>
        <v>#N/A</v>
      </c>
    </row>
    <row r="510" spans="1:21" x14ac:dyDescent="0.35">
      <c r="A510" t="s">
        <v>1726</v>
      </c>
      <c r="B510" t="s">
        <v>1655</v>
      </c>
      <c r="C510">
        <v>1999</v>
      </c>
      <c r="D510" t="s">
        <v>1726</v>
      </c>
      <c r="E510">
        <v>36</v>
      </c>
      <c r="F510" t="s">
        <v>1727</v>
      </c>
      <c r="G510">
        <v>1999</v>
      </c>
      <c r="H510">
        <v>0</v>
      </c>
      <c r="I510">
        <v>1</v>
      </c>
      <c r="J510">
        <v>36</v>
      </c>
      <c r="K510" t="s">
        <v>58</v>
      </c>
      <c r="L510">
        <v>0</v>
      </c>
      <c r="M510">
        <v>0</v>
      </c>
      <c r="N510">
        <v>0</v>
      </c>
      <c r="O510">
        <v>0</v>
      </c>
      <c r="P510">
        <v>0</v>
      </c>
      <c r="Q510">
        <v>0</v>
      </c>
      <c r="R510">
        <v>0</v>
      </c>
      <c r="S510">
        <v>1</v>
      </c>
      <c r="T510">
        <v>0</v>
      </c>
      <c r="U510" t="e">
        <f>IF(AND(Summary!B$4=Lists!B$2,MostCitedLookup!L510&lt;&gt;0),MostCitedLookup!J510,IF(AND(Summary!B$4=Lists!B$3,MostCitedLookup!M510&lt;&gt;0),MostCitedLookup!J510,IF(AND(Summary!B$4=Lists!B$4,MostCitedLookup!N510&lt;&gt;0),MostCitedLookup!J510,IF(AND(Summary!B$4=Lists!B$5,MostCitedLookup!O510&lt;&gt;0),MostCitedLookup!J510,IF(AND(Summary!B$4=Lists!B$6,MostCitedLookup!P510&lt;&gt;0),MostCitedLookup!J510,IF(AND(Summary!B$4=Lists!B$7,MostCitedLookup!Q510&lt;&gt;0),MostCitedLookup!J510,IF(AND(Summary!B$4=Lists!B$8,MostCitedLookup!R510&lt;&gt;0),MostCitedLookup!J510,IF(AND(Summary!B$4=Lists!B$9,MostCitedLookup!S510&lt;&gt;0),MostCitedLookup!J510,IF(AND(Summary!B$4=Lists!B$10,MostCitedLookup!T510&lt;&gt;0),MostCitedLookup!J510, IF(Summary!B$4="All Publications", MostCitedLookup!J510, NA()))))))))))</f>
        <v>#N/A</v>
      </c>
    </row>
    <row r="511" spans="1:21" x14ac:dyDescent="0.35">
      <c r="A511" t="s">
        <v>1728</v>
      </c>
      <c r="B511" t="s">
        <v>1729</v>
      </c>
      <c r="C511">
        <v>2004</v>
      </c>
      <c r="D511" t="s">
        <v>1728</v>
      </c>
      <c r="E511">
        <v>36</v>
      </c>
      <c r="F511" t="s">
        <v>1730</v>
      </c>
      <c r="G511">
        <v>2004</v>
      </c>
      <c r="H511">
        <v>0</v>
      </c>
      <c r="I511">
        <v>1</v>
      </c>
      <c r="J511">
        <v>36</v>
      </c>
      <c r="K511" t="s">
        <v>58</v>
      </c>
      <c r="L511">
        <v>0</v>
      </c>
      <c r="M511">
        <v>0</v>
      </c>
      <c r="N511">
        <v>0</v>
      </c>
      <c r="O511">
        <v>0</v>
      </c>
      <c r="P511">
        <v>0</v>
      </c>
      <c r="Q511">
        <v>0</v>
      </c>
      <c r="R511">
        <v>0</v>
      </c>
      <c r="S511">
        <v>1</v>
      </c>
      <c r="T511">
        <v>0</v>
      </c>
      <c r="U511" t="e">
        <f>IF(AND(Summary!B$4=Lists!B$2,MostCitedLookup!L511&lt;&gt;0),MostCitedLookup!J511,IF(AND(Summary!B$4=Lists!B$3,MostCitedLookup!M511&lt;&gt;0),MostCitedLookup!J511,IF(AND(Summary!B$4=Lists!B$4,MostCitedLookup!N511&lt;&gt;0),MostCitedLookup!J511,IF(AND(Summary!B$4=Lists!B$5,MostCitedLookup!O511&lt;&gt;0),MostCitedLookup!J511,IF(AND(Summary!B$4=Lists!B$6,MostCitedLookup!P511&lt;&gt;0),MostCitedLookup!J511,IF(AND(Summary!B$4=Lists!B$7,MostCitedLookup!Q511&lt;&gt;0),MostCitedLookup!J511,IF(AND(Summary!B$4=Lists!B$8,MostCitedLookup!R511&lt;&gt;0),MostCitedLookup!J511,IF(AND(Summary!B$4=Lists!B$9,MostCitedLookup!S511&lt;&gt;0),MostCitedLookup!J511,IF(AND(Summary!B$4=Lists!B$10,MostCitedLookup!T511&lt;&gt;0),MostCitedLookup!J511, IF(Summary!B$4="All Publications", MostCitedLookup!J511, NA()))))))))))</f>
        <v>#N/A</v>
      </c>
    </row>
    <row r="512" spans="1:21" x14ac:dyDescent="0.35">
      <c r="A512" t="s">
        <v>1731</v>
      </c>
      <c r="B512" t="s">
        <v>1732</v>
      </c>
      <c r="C512">
        <v>2013</v>
      </c>
      <c r="D512" t="s">
        <v>1731</v>
      </c>
      <c r="E512">
        <v>36</v>
      </c>
      <c r="F512" t="s">
        <v>1733</v>
      </c>
      <c r="G512">
        <v>2013</v>
      </c>
      <c r="H512">
        <v>0</v>
      </c>
      <c r="I512">
        <v>1</v>
      </c>
      <c r="J512">
        <v>36</v>
      </c>
      <c r="K512" t="s">
        <v>32</v>
      </c>
      <c r="L512">
        <v>0</v>
      </c>
      <c r="M512">
        <v>0</v>
      </c>
      <c r="N512">
        <v>0</v>
      </c>
      <c r="O512">
        <v>0</v>
      </c>
      <c r="P512">
        <v>0</v>
      </c>
      <c r="Q512">
        <v>0</v>
      </c>
      <c r="R512">
        <v>1</v>
      </c>
      <c r="S512">
        <v>0</v>
      </c>
      <c r="T512">
        <v>0</v>
      </c>
      <c r="U512" t="e">
        <f>IF(AND(Summary!B$4=Lists!B$2,MostCitedLookup!L512&lt;&gt;0),MostCitedLookup!J512,IF(AND(Summary!B$4=Lists!B$3,MostCitedLookup!M512&lt;&gt;0),MostCitedLookup!J512,IF(AND(Summary!B$4=Lists!B$4,MostCitedLookup!N512&lt;&gt;0),MostCitedLookup!J512,IF(AND(Summary!B$4=Lists!B$5,MostCitedLookup!O512&lt;&gt;0),MostCitedLookup!J512,IF(AND(Summary!B$4=Lists!B$6,MostCitedLookup!P512&lt;&gt;0),MostCitedLookup!J512,IF(AND(Summary!B$4=Lists!B$7,MostCitedLookup!Q512&lt;&gt;0),MostCitedLookup!J512,IF(AND(Summary!B$4=Lists!B$8,MostCitedLookup!R512&lt;&gt;0),MostCitedLookup!J512,IF(AND(Summary!B$4=Lists!B$9,MostCitedLookup!S512&lt;&gt;0),MostCitedLookup!J512,IF(AND(Summary!B$4=Lists!B$10,MostCitedLookup!T512&lt;&gt;0),MostCitedLookup!J512, IF(Summary!B$4="All Publications", MostCitedLookup!J512, NA()))))))))))</f>
        <v>#N/A</v>
      </c>
    </row>
    <row r="513" spans="1:21" x14ac:dyDescent="0.35">
      <c r="A513" t="s">
        <v>1734</v>
      </c>
      <c r="B513" t="s">
        <v>1735</v>
      </c>
      <c r="C513">
        <v>1992</v>
      </c>
      <c r="D513" t="s">
        <v>1734</v>
      </c>
      <c r="E513">
        <v>36</v>
      </c>
      <c r="F513" t="s">
        <v>1736</v>
      </c>
      <c r="G513">
        <v>1992</v>
      </c>
      <c r="H513">
        <v>0</v>
      </c>
      <c r="I513">
        <v>1</v>
      </c>
      <c r="J513">
        <v>36</v>
      </c>
      <c r="K513" t="s">
        <v>58</v>
      </c>
      <c r="L513">
        <v>0</v>
      </c>
      <c r="M513">
        <v>0</v>
      </c>
      <c r="N513">
        <v>0</v>
      </c>
      <c r="O513">
        <v>0</v>
      </c>
      <c r="P513">
        <v>0</v>
      </c>
      <c r="Q513">
        <v>0</v>
      </c>
      <c r="R513">
        <v>0</v>
      </c>
      <c r="S513">
        <v>1</v>
      </c>
      <c r="T513">
        <v>0</v>
      </c>
      <c r="U513" t="e">
        <f>IF(AND(Summary!B$4=Lists!B$2,MostCitedLookup!L513&lt;&gt;0),MostCitedLookup!J513,IF(AND(Summary!B$4=Lists!B$3,MostCitedLookup!M513&lt;&gt;0),MostCitedLookup!J513,IF(AND(Summary!B$4=Lists!B$4,MostCitedLookup!N513&lt;&gt;0),MostCitedLookup!J513,IF(AND(Summary!B$4=Lists!B$5,MostCitedLookup!O513&lt;&gt;0),MostCitedLookup!J513,IF(AND(Summary!B$4=Lists!B$6,MostCitedLookup!P513&lt;&gt;0),MostCitedLookup!J513,IF(AND(Summary!B$4=Lists!B$7,MostCitedLookup!Q513&lt;&gt;0),MostCitedLookup!J513,IF(AND(Summary!B$4=Lists!B$8,MostCitedLookup!R513&lt;&gt;0),MostCitedLookup!J513,IF(AND(Summary!B$4=Lists!B$9,MostCitedLookup!S513&lt;&gt;0),MostCitedLookup!J513,IF(AND(Summary!B$4=Lists!B$10,MostCitedLookup!T513&lt;&gt;0),MostCitedLookup!J513, IF(Summary!B$4="All Publications", MostCitedLookup!J513, NA()))))))))))</f>
        <v>#N/A</v>
      </c>
    </row>
    <row r="514" spans="1:21" x14ac:dyDescent="0.35">
      <c r="A514" t="s">
        <v>1737</v>
      </c>
      <c r="B514" t="s">
        <v>1738</v>
      </c>
      <c r="C514">
        <v>2016</v>
      </c>
      <c r="D514" t="s">
        <v>1737</v>
      </c>
      <c r="E514">
        <v>36</v>
      </c>
      <c r="F514" t="s">
        <v>1739</v>
      </c>
      <c r="G514">
        <v>2016</v>
      </c>
      <c r="H514">
        <v>0</v>
      </c>
      <c r="I514">
        <v>1</v>
      </c>
      <c r="J514">
        <v>36</v>
      </c>
      <c r="K514" t="s">
        <v>58</v>
      </c>
      <c r="L514">
        <v>0</v>
      </c>
      <c r="M514">
        <v>0</v>
      </c>
      <c r="N514">
        <v>0</v>
      </c>
      <c r="O514">
        <v>0</v>
      </c>
      <c r="P514">
        <v>0</v>
      </c>
      <c r="Q514">
        <v>0</v>
      </c>
      <c r="R514">
        <v>0</v>
      </c>
      <c r="S514">
        <v>1</v>
      </c>
      <c r="T514">
        <v>0</v>
      </c>
      <c r="U514" t="e">
        <f>IF(AND(Summary!B$4=Lists!B$2,MostCitedLookup!L514&lt;&gt;0),MostCitedLookup!J514,IF(AND(Summary!B$4=Lists!B$3,MostCitedLookup!M514&lt;&gt;0),MostCitedLookup!J514,IF(AND(Summary!B$4=Lists!B$4,MostCitedLookup!N514&lt;&gt;0),MostCitedLookup!J514,IF(AND(Summary!B$4=Lists!B$5,MostCitedLookup!O514&lt;&gt;0),MostCitedLookup!J514,IF(AND(Summary!B$4=Lists!B$6,MostCitedLookup!P514&lt;&gt;0),MostCitedLookup!J514,IF(AND(Summary!B$4=Lists!B$7,MostCitedLookup!Q514&lt;&gt;0),MostCitedLookup!J514,IF(AND(Summary!B$4=Lists!B$8,MostCitedLookup!R514&lt;&gt;0),MostCitedLookup!J514,IF(AND(Summary!B$4=Lists!B$9,MostCitedLookup!S514&lt;&gt;0),MostCitedLookup!J514,IF(AND(Summary!B$4=Lists!B$10,MostCitedLookup!T514&lt;&gt;0),MostCitedLookup!J514, IF(Summary!B$4="All Publications", MostCitedLookup!J514, NA()))))))))))</f>
        <v>#N/A</v>
      </c>
    </row>
    <row r="515" spans="1:21" x14ac:dyDescent="0.35">
      <c r="A515" t="s">
        <v>1740</v>
      </c>
      <c r="B515" t="s">
        <v>1741</v>
      </c>
      <c r="C515">
        <v>2019</v>
      </c>
      <c r="D515" t="s">
        <v>1740</v>
      </c>
      <c r="E515">
        <v>36</v>
      </c>
      <c r="F515" t="s">
        <v>1742</v>
      </c>
      <c r="G515">
        <v>2019</v>
      </c>
      <c r="H515">
        <v>0</v>
      </c>
      <c r="I515">
        <v>1</v>
      </c>
      <c r="J515">
        <v>36</v>
      </c>
      <c r="K515" t="s">
        <v>58</v>
      </c>
      <c r="L515">
        <v>0</v>
      </c>
      <c r="M515">
        <v>0</v>
      </c>
      <c r="N515">
        <v>0</v>
      </c>
      <c r="O515">
        <v>0</v>
      </c>
      <c r="P515">
        <v>0</v>
      </c>
      <c r="Q515">
        <v>0</v>
      </c>
      <c r="R515">
        <v>0</v>
      </c>
      <c r="S515">
        <v>1</v>
      </c>
      <c r="T515">
        <v>0</v>
      </c>
      <c r="U515" t="e">
        <f>IF(AND(Summary!B$4=Lists!B$2,MostCitedLookup!L515&lt;&gt;0),MostCitedLookup!J515,IF(AND(Summary!B$4=Lists!B$3,MostCitedLookup!M515&lt;&gt;0),MostCitedLookup!J515,IF(AND(Summary!B$4=Lists!B$4,MostCitedLookup!N515&lt;&gt;0),MostCitedLookup!J515,IF(AND(Summary!B$4=Lists!B$5,MostCitedLookup!O515&lt;&gt;0),MostCitedLookup!J515,IF(AND(Summary!B$4=Lists!B$6,MostCitedLookup!P515&lt;&gt;0),MostCitedLookup!J515,IF(AND(Summary!B$4=Lists!B$7,MostCitedLookup!Q515&lt;&gt;0),MostCitedLookup!J515,IF(AND(Summary!B$4=Lists!B$8,MostCitedLookup!R515&lt;&gt;0),MostCitedLookup!J515,IF(AND(Summary!B$4=Lists!B$9,MostCitedLookup!S515&lt;&gt;0),MostCitedLookup!J515,IF(AND(Summary!B$4=Lists!B$10,MostCitedLookup!T515&lt;&gt;0),MostCitedLookup!J515, IF(Summary!B$4="All Publications", MostCitedLookup!J515, NA()))))))))))</f>
        <v>#N/A</v>
      </c>
    </row>
    <row r="516" spans="1:21" x14ac:dyDescent="0.35">
      <c r="A516" t="s">
        <v>1743</v>
      </c>
      <c r="B516" t="s">
        <v>1744</v>
      </c>
      <c r="C516">
        <v>2002</v>
      </c>
      <c r="D516" t="s">
        <v>1745</v>
      </c>
      <c r="E516">
        <v>35</v>
      </c>
      <c r="F516" t="s">
        <v>1746</v>
      </c>
      <c r="G516">
        <v>2002</v>
      </c>
      <c r="H516">
        <v>0.19498383599999999</v>
      </c>
      <c r="I516">
        <v>1</v>
      </c>
      <c r="J516">
        <v>35</v>
      </c>
      <c r="K516" t="s">
        <v>94</v>
      </c>
      <c r="L516">
        <v>0</v>
      </c>
      <c r="M516">
        <v>0</v>
      </c>
      <c r="N516">
        <v>0</v>
      </c>
      <c r="O516">
        <v>0</v>
      </c>
      <c r="P516">
        <v>1</v>
      </c>
      <c r="Q516">
        <v>0</v>
      </c>
      <c r="R516">
        <v>0</v>
      </c>
      <c r="S516">
        <v>0</v>
      </c>
      <c r="T516">
        <v>0</v>
      </c>
      <c r="U516" t="e">
        <f>IF(AND(Summary!B$4=Lists!B$2,MostCitedLookup!L516&lt;&gt;0),MostCitedLookup!J516,IF(AND(Summary!B$4=Lists!B$3,MostCitedLookup!M516&lt;&gt;0),MostCitedLookup!J516,IF(AND(Summary!B$4=Lists!B$4,MostCitedLookup!N516&lt;&gt;0),MostCitedLookup!J516,IF(AND(Summary!B$4=Lists!B$5,MostCitedLookup!O516&lt;&gt;0),MostCitedLookup!J516,IF(AND(Summary!B$4=Lists!B$6,MostCitedLookup!P516&lt;&gt;0),MostCitedLookup!J516,IF(AND(Summary!B$4=Lists!B$7,MostCitedLookup!Q516&lt;&gt;0),MostCitedLookup!J516,IF(AND(Summary!B$4=Lists!B$8,MostCitedLookup!R516&lt;&gt;0),MostCitedLookup!J516,IF(AND(Summary!B$4=Lists!B$9,MostCitedLookup!S516&lt;&gt;0),MostCitedLookup!J516,IF(AND(Summary!B$4=Lists!B$10,MostCitedLookup!T516&lt;&gt;0),MostCitedLookup!J516, IF(Summary!B$4="All Publications", MostCitedLookup!J516, NA()))))))))))</f>
        <v>#N/A</v>
      </c>
    </row>
    <row r="517" spans="1:21" x14ac:dyDescent="0.35">
      <c r="A517" t="s">
        <v>1747</v>
      </c>
      <c r="B517" t="s">
        <v>1748</v>
      </c>
      <c r="C517">
        <v>2017</v>
      </c>
      <c r="D517" t="s">
        <v>1749</v>
      </c>
      <c r="E517">
        <v>35</v>
      </c>
      <c r="F517" t="s">
        <v>1750</v>
      </c>
      <c r="G517">
        <v>2017</v>
      </c>
      <c r="H517">
        <v>0.15681510800000001</v>
      </c>
      <c r="I517">
        <v>1</v>
      </c>
      <c r="J517">
        <v>35</v>
      </c>
      <c r="K517" t="s">
        <v>58</v>
      </c>
      <c r="L517">
        <v>0</v>
      </c>
      <c r="M517">
        <v>0</v>
      </c>
      <c r="N517">
        <v>0</v>
      </c>
      <c r="O517">
        <v>0</v>
      </c>
      <c r="P517">
        <v>0</v>
      </c>
      <c r="Q517">
        <v>0</v>
      </c>
      <c r="R517">
        <v>0</v>
      </c>
      <c r="S517">
        <v>1</v>
      </c>
      <c r="T517">
        <v>0</v>
      </c>
      <c r="U517" t="e">
        <f>IF(AND(Summary!B$4=Lists!B$2,MostCitedLookup!L517&lt;&gt;0),MostCitedLookup!J517,IF(AND(Summary!B$4=Lists!B$3,MostCitedLookup!M517&lt;&gt;0),MostCitedLookup!J517,IF(AND(Summary!B$4=Lists!B$4,MostCitedLookup!N517&lt;&gt;0),MostCitedLookup!J517,IF(AND(Summary!B$4=Lists!B$5,MostCitedLookup!O517&lt;&gt;0),MostCitedLookup!J517,IF(AND(Summary!B$4=Lists!B$6,MostCitedLookup!P517&lt;&gt;0),MostCitedLookup!J517,IF(AND(Summary!B$4=Lists!B$7,MostCitedLookup!Q517&lt;&gt;0),MostCitedLookup!J517,IF(AND(Summary!B$4=Lists!B$8,MostCitedLookup!R517&lt;&gt;0),MostCitedLookup!J517,IF(AND(Summary!B$4=Lists!B$9,MostCitedLookup!S517&lt;&gt;0),MostCitedLookup!J517,IF(AND(Summary!B$4=Lists!B$10,MostCitedLookup!T517&lt;&gt;0),MostCitedLookup!J517, IF(Summary!B$4="All Publications", MostCitedLookup!J517, NA()))))))))))</f>
        <v>#N/A</v>
      </c>
    </row>
    <row r="518" spans="1:21" x14ac:dyDescent="0.35">
      <c r="A518" t="s">
        <v>1751</v>
      </c>
      <c r="B518" t="s">
        <v>938</v>
      </c>
      <c r="C518">
        <v>2002</v>
      </c>
      <c r="D518" t="s">
        <v>1752</v>
      </c>
      <c r="E518">
        <v>35</v>
      </c>
      <c r="F518" t="s">
        <v>1753</v>
      </c>
      <c r="G518">
        <v>2002</v>
      </c>
      <c r="H518">
        <v>0.119357886</v>
      </c>
      <c r="I518">
        <v>1</v>
      </c>
      <c r="J518">
        <v>35</v>
      </c>
      <c r="K518" t="s">
        <v>78</v>
      </c>
      <c r="L518">
        <v>0</v>
      </c>
      <c r="M518">
        <v>0</v>
      </c>
      <c r="N518">
        <v>1</v>
      </c>
      <c r="O518">
        <v>0</v>
      </c>
      <c r="P518">
        <v>0</v>
      </c>
      <c r="Q518">
        <v>0</v>
      </c>
      <c r="R518">
        <v>0</v>
      </c>
      <c r="S518">
        <v>1</v>
      </c>
      <c r="T518">
        <v>0</v>
      </c>
      <c r="U518">
        <f>IF(AND(Summary!B$4=Lists!B$2,MostCitedLookup!L518&lt;&gt;0),MostCitedLookup!J518,IF(AND(Summary!B$4=Lists!B$3,MostCitedLookup!M518&lt;&gt;0),MostCitedLookup!J518,IF(AND(Summary!B$4=Lists!B$4,MostCitedLookup!N518&lt;&gt;0),MostCitedLookup!J518,IF(AND(Summary!B$4=Lists!B$5,MostCitedLookup!O518&lt;&gt;0),MostCitedLookup!J518,IF(AND(Summary!B$4=Lists!B$6,MostCitedLookup!P518&lt;&gt;0),MostCitedLookup!J518,IF(AND(Summary!B$4=Lists!B$7,MostCitedLookup!Q518&lt;&gt;0),MostCitedLookup!J518,IF(AND(Summary!B$4=Lists!B$8,MostCitedLookup!R518&lt;&gt;0),MostCitedLookup!J518,IF(AND(Summary!B$4=Lists!B$9,MostCitedLookup!S518&lt;&gt;0),MostCitedLookup!J518,IF(AND(Summary!B$4=Lists!B$10,MostCitedLookup!T518&lt;&gt;0),MostCitedLookup!J518, IF(Summary!B$4="All Publications", MostCitedLookup!J518, NA()))))))))))</f>
        <v>35</v>
      </c>
    </row>
    <row r="519" spans="1:21" x14ac:dyDescent="0.35">
      <c r="A519" t="s">
        <v>1754</v>
      </c>
      <c r="B519" t="s">
        <v>1755</v>
      </c>
      <c r="C519">
        <v>2003</v>
      </c>
      <c r="D519" t="s">
        <v>1756</v>
      </c>
      <c r="E519">
        <v>35</v>
      </c>
      <c r="F519" t="s">
        <v>1757</v>
      </c>
      <c r="G519">
        <v>2003</v>
      </c>
      <c r="H519">
        <v>8.1313776000000004E-2</v>
      </c>
      <c r="I519">
        <v>1</v>
      </c>
      <c r="J519">
        <v>35</v>
      </c>
      <c r="K519" t="s">
        <v>58</v>
      </c>
      <c r="L519">
        <v>0</v>
      </c>
      <c r="M519">
        <v>0</v>
      </c>
      <c r="N519">
        <v>0</v>
      </c>
      <c r="O519">
        <v>0</v>
      </c>
      <c r="P519">
        <v>0</v>
      </c>
      <c r="Q519">
        <v>0</v>
      </c>
      <c r="R519">
        <v>0</v>
      </c>
      <c r="S519">
        <v>1</v>
      </c>
      <c r="T519">
        <v>0</v>
      </c>
      <c r="U519" t="e">
        <f>IF(AND(Summary!B$4=Lists!B$2,MostCitedLookup!L519&lt;&gt;0),MostCitedLookup!J519,IF(AND(Summary!B$4=Lists!B$3,MostCitedLookup!M519&lt;&gt;0),MostCitedLookup!J519,IF(AND(Summary!B$4=Lists!B$4,MostCitedLookup!N519&lt;&gt;0),MostCitedLookup!J519,IF(AND(Summary!B$4=Lists!B$5,MostCitedLookup!O519&lt;&gt;0),MostCitedLookup!J519,IF(AND(Summary!B$4=Lists!B$6,MostCitedLookup!P519&lt;&gt;0),MostCitedLookup!J519,IF(AND(Summary!B$4=Lists!B$7,MostCitedLookup!Q519&lt;&gt;0),MostCitedLookup!J519,IF(AND(Summary!B$4=Lists!B$8,MostCitedLookup!R519&lt;&gt;0),MostCitedLookup!J519,IF(AND(Summary!B$4=Lists!B$9,MostCitedLookup!S519&lt;&gt;0),MostCitedLookup!J519,IF(AND(Summary!B$4=Lists!B$10,MostCitedLookup!T519&lt;&gt;0),MostCitedLookup!J519, IF(Summary!B$4="All Publications", MostCitedLookup!J519, NA()))))))))))</f>
        <v>#N/A</v>
      </c>
    </row>
    <row r="520" spans="1:21" x14ac:dyDescent="0.35">
      <c r="A520" t="s">
        <v>1758</v>
      </c>
      <c r="B520" t="s">
        <v>1759</v>
      </c>
      <c r="C520">
        <v>2016</v>
      </c>
      <c r="D520" t="s">
        <v>1760</v>
      </c>
      <c r="E520">
        <v>35</v>
      </c>
      <c r="F520" t="s">
        <v>1761</v>
      </c>
      <c r="G520">
        <v>2016</v>
      </c>
      <c r="H520">
        <v>5.0904590999999999E-2</v>
      </c>
      <c r="I520">
        <v>1</v>
      </c>
      <c r="J520">
        <v>35</v>
      </c>
      <c r="K520" t="s">
        <v>58</v>
      </c>
      <c r="L520">
        <v>0</v>
      </c>
      <c r="M520">
        <v>0</v>
      </c>
      <c r="N520">
        <v>0</v>
      </c>
      <c r="O520">
        <v>0</v>
      </c>
      <c r="P520">
        <v>0</v>
      </c>
      <c r="Q520">
        <v>0</v>
      </c>
      <c r="R520">
        <v>0</v>
      </c>
      <c r="S520">
        <v>1</v>
      </c>
      <c r="T520">
        <v>0</v>
      </c>
      <c r="U520" t="e">
        <f>IF(AND(Summary!B$4=Lists!B$2,MostCitedLookup!L520&lt;&gt;0),MostCitedLookup!J520,IF(AND(Summary!B$4=Lists!B$3,MostCitedLookup!M520&lt;&gt;0),MostCitedLookup!J520,IF(AND(Summary!B$4=Lists!B$4,MostCitedLookup!N520&lt;&gt;0),MostCitedLookup!J520,IF(AND(Summary!B$4=Lists!B$5,MostCitedLookup!O520&lt;&gt;0),MostCitedLookup!J520,IF(AND(Summary!B$4=Lists!B$6,MostCitedLookup!P520&lt;&gt;0),MostCitedLookup!J520,IF(AND(Summary!B$4=Lists!B$7,MostCitedLookup!Q520&lt;&gt;0),MostCitedLookup!J520,IF(AND(Summary!B$4=Lists!B$8,MostCitedLookup!R520&lt;&gt;0),MostCitedLookup!J520,IF(AND(Summary!B$4=Lists!B$9,MostCitedLookup!S520&lt;&gt;0),MostCitedLookup!J520,IF(AND(Summary!B$4=Lists!B$10,MostCitedLookup!T520&lt;&gt;0),MostCitedLookup!J520, IF(Summary!B$4="All Publications", MostCitedLookup!J520, NA()))))))))))</f>
        <v>#N/A</v>
      </c>
    </row>
    <row r="521" spans="1:21" x14ac:dyDescent="0.35">
      <c r="A521" t="s">
        <v>1762</v>
      </c>
      <c r="B521" t="s">
        <v>1763</v>
      </c>
      <c r="C521">
        <v>2010</v>
      </c>
      <c r="D521" t="s">
        <v>1762</v>
      </c>
      <c r="E521">
        <v>35</v>
      </c>
      <c r="F521" t="s">
        <v>1764</v>
      </c>
      <c r="G521">
        <v>2010</v>
      </c>
      <c r="H521">
        <v>0</v>
      </c>
      <c r="I521">
        <v>1</v>
      </c>
      <c r="J521">
        <v>35</v>
      </c>
      <c r="K521" t="s">
        <v>111</v>
      </c>
      <c r="L521">
        <v>1</v>
      </c>
      <c r="M521">
        <v>1</v>
      </c>
      <c r="N521">
        <v>0</v>
      </c>
      <c r="O521">
        <v>0</v>
      </c>
      <c r="P521">
        <v>0</v>
      </c>
      <c r="Q521">
        <v>0</v>
      </c>
      <c r="R521">
        <v>0</v>
      </c>
      <c r="S521">
        <v>1</v>
      </c>
      <c r="T521">
        <v>0</v>
      </c>
      <c r="U521" t="e">
        <f>IF(AND(Summary!B$4=Lists!B$2,MostCitedLookup!L521&lt;&gt;0),MostCitedLookup!J521,IF(AND(Summary!B$4=Lists!B$3,MostCitedLookup!M521&lt;&gt;0),MostCitedLookup!J521,IF(AND(Summary!B$4=Lists!B$4,MostCitedLookup!N521&lt;&gt;0),MostCitedLookup!J521,IF(AND(Summary!B$4=Lists!B$5,MostCitedLookup!O521&lt;&gt;0),MostCitedLookup!J521,IF(AND(Summary!B$4=Lists!B$6,MostCitedLookup!P521&lt;&gt;0),MostCitedLookup!J521,IF(AND(Summary!B$4=Lists!B$7,MostCitedLookup!Q521&lt;&gt;0),MostCitedLookup!J521,IF(AND(Summary!B$4=Lists!B$8,MostCitedLookup!R521&lt;&gt;0),MostCitedLookup!J521,IF(AND(Summary!B$4=Lists!B$9,MostCitedLookup!S521&lt;&gt;0),MostCitedLookup!J521,IF(AND(Summary!B$4=Lists!B$10,MostCitedLookup!T521&lt;&gt;0),MostCitedLookup!J521, IF(Summary!B$4="All Publications", MostCitedLookup!J521, NA()))))))))))</f>
        <v>#N/A</v>
      </c>
    </row>
    <row r="522" spans="1:21" x14ac:dyDescent="0.35">
      <c r="A522" t="s">
        <v>1765</v>
      </c>
      <c r="B522" t="s">
        <v>1766</v>
      </c>
      <c r="C522">
        <v>2009</v>
      </c>
      <c r="D522" t="s">
        <v>1765</v>
      </c>
      <c r="E522">
        <v>35</v>
      </c>
      <c r="F522" t="s">
        <v>1767</v>
      </c>
      <c r="G522">
        <v>2009</v>
      </c>
      <c r="H522">
        <v>0</v>
      </c>
      <c r="I522">
        <v>1</v>
      </c>
      <c r="J522">
        <v>35</v>
      </c>
      <c r="K522" t="s">
        <v>58</v>
      </c>
      <c r="L522">
        <v>0</v>
      </c>
      <c r="M522">
        <v>0</v>
      </c>
      <c r="N522">
        <v>0</v>
      </c>
      <c r="O522">
        <v>0</v>
      </c>
      <c r="P522">
        <v>0</v>
      </c>
      <c r="Q522">
        <v>0</v>
      </c>
      <c r="R522">
        <v>0</v>
      </c>
      <c r="S522">
        <v>1</v>
      </c>
      <c r="T522">
        <v>0</v>
      </c>
      <c r="U522" t="e">
        <f>IF(AND(Summary!B$4=Lists!B$2,MostCitedLookup!L522&lt;&gt;0),MostCitedLookup!J522,IF(AND(Summary!B$4=Lists!B$3,MostCitedLookup!M522&lt;&gt;0),MostCitedLookup!J522,IF(AND(Summary!B$4=Lists!B$4,MostCitedLookup!N522&lt;&gt;0),MostCitedLookup!J522,IF(AND(Summary!B$4=Lists!B$5,MostCitedLookup!O522&lt;&gt;0),MostCitedLookup!J522,IF(AND(Summary!B$4=Lists!B$6,MostCitedLookup!P522&lt;&gt;0),MostCitedLookup!J522,IF(AND(Summary!B$4=Lists!B$7,MostCitedLookup!Q522&lt;&gt;0),MostCitedLookup!J522,IF(AND(Summary!B$4=Lists!B$8,MostCitedLookup!R522&lt;&gt;0),MostCitedLookup!J522,IF(AND(Summary!B$4=Lists!B$9,MostCitedLookup!S522&lt;&gt;0),MostCitedLookup!J522,IF(AND(Summary!B$4=Lists!B$10,MostCitedLookup!T522&lt;&gt;0),MostCitedLookup!J522, IF(Summary!B$4="All Publications", MostCitedLookup!J522, NA()))))))))))</f>
        <v>#N/A</v>
      </c>
    </row>
    <row r="523" spans="1:21" x14ac:dyDescent="0.35">
      <c r="A523" t="s">
        <v>1768</v>
      </c>
      <c r="B523" t="s">
        <v>1769</v>
      </c>
      <c r="C523">
        <v>2010</v>
      </c>
      <c r="D523" t="s">
        <v>1768</v>
      </c>
      <c r="E523">
        <v>35</v>
      </c>
      <c r="F523" t="s">
        <v>1770</v>
      </c>
      <c r="G523">
        <v>2010</v>
      </c>
      <c r="H523">
        <v>0</v>
      </c>
      <c r="I523">
        <v>1</v>
      </c>
      <c r="J523">
        <v>35</v>
      </c>
      <c r="K523" t="s">
        <v>58</v>
      </c>
      <c r="L523">
        <v>0</v>
      </c>
      <c r="M523">
        <v>0</v>
      </c>
      <c r="N523">
        <v>0</v>
      </c>
      <c r="O523">
        <v>0</v>
      </c>
      <c r="P523">
        <v>0</v>
      </c>
      <c r="Q523">
        <v>0</v>
      </c>
      <c r="R523">
        <v>0</v>
      </c>
      <c r="S523">
        <v>1</v>
      </c>
      <c r="T523">
        <v>0</v>
      </c>
      <c r="U523" t="e">
        <f>IF(AND(Summary!B$4=Lists!B$2,MostCitedLookup!L523&lt;&gt;0),MostCitedLookup!J523,IF(AND(Summary!B$4=Lists!B$3,MostCitedLookup!M523&lt;&gt;0),MostCitedLookup!J523,IF(AND(Summary!B$4=Lists!B$4,MostCitedLookup!N523&lt;&gt;0),MostCitedLookup!J523,IF(AND(Summary!B$4=Lists!B$5,MostCitedLookup!O523&lt;&gt;0),MostCitedLookup!J523,IF(AND(Summary!B$4=Lists!B$6,MostCitedLookup!P523&lt;&gt;0),MostCitedLookup!J523,IF(AND(Summary!B$4=Lists!B$7,MostCitedLookup!Q523&lt;&gt;0),MostCitedLookup!J523,IF(AND(Summary!B$4=Lists!B$8,MostCitedLookup!R523&lt;&gt;0),MostCitedLookup!J523,IF(AND(Summary!B$4=Lists!B$9,MostCitedLookup!S523&lt;&gt;0),MostCitedLookup!J523,IF(AND(Summary!B$4=Lists!B$10,MostCitedLookup!T523&lt;&gt;0),MostCitedLookup!J523, IF(Summary!B$4="All Publications", MostCitedLookup!J523, NA()))))))))))</f>
        <v>#N/A</v>
      </c>
    </row>
    <row r="524" spans="1:21" x14ac:dyDescent="0.35">
      <c r="A524" t="s">
        <v>1771</v>
      </c>
      <c r="B524" t="s">
        <v>1772</v>
      </c>
      <c r="C524">
        <v>2011</v>
      </c>
      <c r="D524" t="s">
        <v>1771</v>
      </c>
      <c r="E524">
        <v>35</v>
      </c>
      <c r="F524" t="s">
        <v>1773</v>
      </c>
      <c r="G524">
        <v>2011</v>
      </c>
      <c r="H524">
        <v>0</v>
      </c>
      <c r="I524">
        <v>1</v>
      </c>
      <c r="J524">
        <v>35</v>
      </c>
      <c r="K524" t="s">
        <v>519</v>
      </c>
      <c r="L524">
        <v>0</v>
      </c>
      <c r="M524">
        <v>0</v>
      </c>
      <c r="N524">
        <v>1</v>
      </c>
      <c r="O524">
        <v>0</v>
      </c>
      <c r="P524">
        <v>0</v>
      </c>
      <c r="Q524">
        <v>0</v>
      </c>
      <c r="R524">
        <v>0</v>
      </c>
      <c r="S524">
        <v>0</v>
      </c>
      <c r="T524">
        <v>0</v>
      </c>
      <c r="U524">
        <f>IF(AND(Summary!B$4=Lists!B$2,MostCitedLookup!L524&lt;&gt;0),MostCitedLookup!J524,IF(AND(Summary!B$4=Lists!B$3,MostCitedLookup!M524&lt;&gt;0),MostCitedLookup!J524,IF(AND(Summary!B$4=Lists!B$4,MostCitedLookup!N524&lt;&gt;0),MostCitedLookup!J524,IF(AND(Summary!B$4=Lists!B$5,MostCitedLookup!O524&lt;&gt;0),MostCitedLookup!J524,IF(AND(Summary!B$4=Lists!B$6,MostCitedLookup!P524&lt;&gt;0),MostCitedLookup!J524,IF(AND(Summary!B$4=Lists!B$7,MostCitedLookup!Q524&lt;&gt;0),MostCitedLookup!J524,IF(AND(Summary!B$4=Lists!B$8,MostCitedLookup!R524&lt;&gt;0),MostCitedLookup!J524,IF(AND(Summary!B$4=Lists!B$9,MostCitedLookup!S524&lt;&gt;0),MostCitedLookup!J524,IF(AND(Summary!B$4=Lists!B$10,MostCitedLookup!T524&lt;&gt;0),MostCitedLookup!J524, IF(Summary!B$4="All Publications", MostCitedLookup!J524, NA()))))))))))</f>
        <v>35</v>
      </c>
    </row>
    <row r="525" spans="1:21" x14ac:dyDescent="0.35">
      <c r="A525" t="s">
        <v>1774</v>
      </c>
      <c r="B525" t="s">
        <v>1775</v>
      </c>
      <c r="C525">
        <v>2014</v>
      </c>
      <c r="D525" t="s">
        <v>1774</v>
      </c>
      <c r="E525">
        <v>35</v>
      </c>
      <c r="F525" t="s">
        <v>1776</v>
      </c>
      <c r="G525">
        <v>2014</v>
      </c>
      <c r="H525">
        <v>0</v>
      </c>
      <c r="I525">
        <v>1</v>
      </c>
      <c r="J525">
        <v>35</v>
      </c>
      <c r="K525" t="s">
        <v>67</v>
      </c>
      <c r="L525">
        <v>0</v>
      </c>
      <c r="M525">
        <v>0</v>
      </c>
      <c r="N525">
        <v>0</v>
      </c>
      <c r="O525">
        <v>0</v>
      </c>
      <c r="P525">
        <v>1</v>
      </c>
      <c r="Q525">
        <v>0</v>
      </c>
      <c r="R525">
        <v>0</v>
      </c>
      <c r="S525">
        <v>0</v>
      </c>
      <c r="T525">
        <v>0</v>
      </c>
      <c r="U525" t="e">
        <f>IF(AND(Summary!B$4=Lists!B$2,MostCitedLookup!L525&lt;&gt;0),MostCitedLookup!J525,IF(AND(Summary!B$4=Lists!B$3,MostCitedLookup!M525&lt;&gt;0),MostCitedLookup!J525,IF(AND(Summary!B$4=Lists!B$4,MostCitedLookup!N525&lt;&gt;0),MostCitedLookup!J525,IF(AND(Summary!B$4=Lists!B$5,MostCitedLookup!O525&lt;&gt;0),MostCitedLookup!J525,IF(AND(Summary!B$4=Lists!B$6,MostCitedLookup!P525&lt;&gt;0),MostCitedLookup!J525,IF(AND(Summary!B$4=Lists!B$7,MostCitedLookup!Q525&lt;&gt;0),MostCitedLookup!J525,IF(AND(Summary!B$4=Lists!B$8,MostCitedLookup!R525&lt;&gt;0),MostCitedLookup!J525,IF(AND(Summary!B$4=Lists!B$9,MostCitedLookup!S525&lt;&gt;0),MostCitedLookup!J525,IF(AND(Summary!B$4=Lists!B$10,MostCitedLookup!T525&lt;&gt;0),MostCitedLookup!J525, IF(Summary!B$4="All Publications", MostCitedLookup!J525, NA()))))))))))</f>
        <v>#N/A</v>
      </c>
    </row>
    <row r="526" spans="1:21" x14ac:dyDescent="0.35">
      <c r="A526" t="s">
        <v>1777</v>
      </c>
      <c r="B526" t="s">
        <v>1778</v>
      </c>
      <c r="C526">
        <v>2017</v>
      </c>
      <c r="D526" t="s">
        <v>1779</v>
      </c>
      <c r="E526">
        <v>34</v>
      </c>
      <c r="F526" t="s">
        <v>1780</v>
      </c>
      <c r="G526">
        <v>2017</v>
      </c>
      <c r="H526">
        <v>0.160215206</v>
      </c>
      <c r="I526">
        <v>1</v>
      </c>
      <c r="J526">
        <v>34</v>
      </c>
      <c r="K526" t="s">
        <v>58</v>
      </c>
      <c r="L526">
        <v>0</v>
      </c>
      <c r="M526">
        <v>0</v>
      </c>
      <c r="N526">
        <v>0</v>
      </c>
      <c r="O526">
        <v>0</v>
      </c>
      <c r="P526">
        <v>0</v>
      </c>
      <c r="Q526">
        <v>0</v>
      </c>
      <c r="R526">
        <v>0</v>
      </c>
      <c r="S526">
        <v>1</v>
      </c>
      <c r="T526">
        <v>0</v>
      </c>
      <c r="U526" t="e">
        <f>IF(AND(Summary!B$4=Lists!B$2,MostCitedLookup!L526&lt;&gt;0),MostCitedLookup!J526,IF(AND(Summary!B$4=Lists!B$3,MostCitedLookup!M526&lt;&gt;0),MostCitedLookup!J526,IF(AND(Summary!B$4=Lists!B$4,MostCitedLookup!N526&lt;&gt;0),MostCitedLookup!J526,IF(AND(Summary!B$4=Lists!B$5,MostCitedLookup!O526&lt;&gt;0),MostCitedLookup!J526,IF(AND(Summary!B$4=Lists!B$6,MostCitedLookup!P526&lt;&gt;0),MostCitedLookup!J526,IF(AND(Summary!B$4=Lists!B$7,MostCitedLookup!Q526&lt;&gt;0),MostCitedLookup!J526,IF(AND(Summary!B$4=Lists!B$8,MostCitedLookup!R526&lt;&gt;0),MostCitedLookup!J526,IF(AND(Summary!B$4=Lists!B$9,MostCitedLookup!S526&lt;&gt;0),MostCitedLookup!J526,IF(AND(Summary!B$4=Lists!B$10,MostCitedLookup!T526&lt;&gt;0),MostCitedLookup!J526, IF(Summary!B$4="All Publications", MostCitedLookup!J526, NA()))))))))))</f>
        <v>#N/A</v>
      </c>
    </row>
    <row r="527" spans="1:21" x14ac:dyDescent="0.35">
      <c r="A527" t="s">
        <v>1781</v>
      </c>
      <c r="B527" t="s">
        <v>1782</v>
      </c>
      <c r="C527">
        <v>2014</v>
      </c>
      <c r="D527" t="s">
        <v>1783</v>
      </c>
      <c r="E527">
        <v>34</v>
      </c>
      <c r="F527" t="s">
        <v>1784</v>
      </c>
      <c r="G527">
        <v>2014</v>
      </c>
      <c r="H527">
        <v>0.15662198499999999</v>
      </c>
      <c r="I527">
        <v>1</v>
      </c>
      <c r="J527">
        <v>34</v>
      </c>
      <c r="K527" t="s">
        <v>58</v>
      </c>
      <c r="L527">
        <v>0</v>
      </c>
      <c r="M527">
        <v>0</v>
      </c>
      <c r="N527">
        <v>0</v>
      </c>
      <c r="O527">
        <v>0</v>
      </c>
      <c r="P527">
        <v>0</v>
      </c>
      <c r="Q527">
        <v>0</v>
      </c>
      <c r="R527">
        <v>0</v>
      </c>
      <c r="S527">
        <v>1</v>
      </c>
      <c r="T527">
        <v>0</v>
      </c>
      <c r="U527" t="e">
        <f>IF(AND(Summary!B$4=Lists!B$2,MostCitedLookup!L527&lt;&gt;0),MostCitedLookup!J527,IF(AND(Summary!B$4=Lists!B$3,MostCitedLookup!M527&lt;&gt;0),MostCitedLookup!J527,IF(AND(Summary!B$4=Lists!B$4,MostCitedLookup!N527&lt;&gt;0),MostCitedLookup!J527,IF(AND(Summary!B$4=Lists!B$5,MostCitedLookup!O527&lt;&gt;0),MostCitedLookup!J527,IF(AND(Summary!B$4=Lists!B$6,MostCitedLookup!P527&lt;&gt;0),MostCitedLookup!J527,IF(AND(Summary!B$4=Lists!B$7,MostCitedLookup!Q527&lt;&gt;0),MostCitedLookup!J527,IF(AND(Summary!B$4=Lists!B$8,MostCitedLookup!R527&lt;&gt;0),MostCitedLookup!J527,IF(AND(Summary!B$4=Lists!B$9,MostCitedLookup!S527&lt;&gt;0),MostCitedLookup!J527,IF(AND(Summary!B$4=Lists!B$10,MostCitedLookup!T527&lt;&gt;0),MostCitedLookup!J527, IF(Summary!B$4="All Publications", MostCitedLookup!J527, NA()))))))))))</f>
        <v>#N/A</v>
      </c>
    </row>
    <row r="528" spans="1:21" x14ac:dyDescent="0.35">
      <c r="A528" t="s">
        <v>1785</v>
      </c>
      <c r="B528" t="s">
        <v>1786</v>
      </c>
      <c r="C528">
        <v>2010</v>
      </c>
      <c r="D528" t="s">
        <v>1787</v>
      </c>
      <c r="E528">
        <v>34</v>
      </c>
      <c r="F528" t="s">
        <v>1788</v>
      </c>
      <c r="G528">
        <v>2010</v>
      </c>
      <c r="H528">
        <v>9.4466392999999996E-2</v>
      </c>
      <c r="I528">
        <v>1</v>
      </c>
      <c r="J528">
        <v>34</v>
      </c>
      <c r="K528" t="s">
        <v>58</v>
      </c>
      <c r="L528">
        <v>0</v>
      </c>
      <c r="M528">
        <v>0</v>
      </c>
      <c r="N528">
        <v>0</v>
      </c>
      <c r="O528">
        <v>0</v>
      </c>
      <c r="P528">
        <v>0</v>
      </c>
      <c r="Q528">
        <v>0</v>
      </c>
      <c r="R528">
        <v>0</v>
      </c>
      <c r="S528">
        <v>1</v>
      </c>
      <c r="T528">
        <v>0</v>
      </c>
      <c r="U528" t="e">
        <f>IF(AND(Summary!B$4=Lists!B$2,MostCitedLookup!L528&lt;&gt;0),MostCitedLookup!J528,IF(AND(Summary!B$4=Lists!B$3,MostCitedLookup!M528&lt;&gt;0),MostCitedLookup!J528,IF(AND(Summary!B$4=Lists!B$4,MostCitedLookup!N528&lt;&gt;0),MostCitedLookup!J528,IF(AND(Summary!B$4=Lists!B$5,MostCitedLookup!O528&lt;&gt;0),MostCitedLookup!J528,IF(AND(Summary!B$4=Lists!B$6,MostCitedLookup!P528&lt;&gt;0),MostCitedLookup!J528,IF(AND(Summary!B$4=Lists!B$7,MostCitedLookup!Q528&lt;&gt;0),MostCitedLookup!J528,IF(AND(Summary!B$4=Lists!B$8,MostCitedLookup!R528&lt;&gt;0),MostCitedLookup!J528,IF(AND(Summary!B$4=Lists!B$9,MostCitedLookup!S528&lt;&gt;0),MostCitedLookup!J528,IF(AND(Summary!B$4=Lists!B$10,MostCitedLookup!T528&lt;&gt;0),MostCitedLookup!J528, IF(Summary!B$4="All Publications", MostCitedLookup!J528, NA()))))))))))</f>
        <v>#N/A</v>
      </c>
    </row>
    <row r="529" spans="1:21" x14ac:dyDescent="0.35">
      <c r="A529" t="s">
        <v>1789</v>
      </c>
      <c r="B529" t="s">
        <v>1410</v>
      </c>
      <c r="C529">
        <v>2017</v>
      </c>
      <c r="D529" t="s">
        <v>1790</v>
      </c>
      <c r="E529">
        <v>34</v>
      </c>
      <c r="F529" t="s">
        <v>1791</v>
      </c>
      <c r="G529">
        <v>2017</v>
      </c>
      <c r="H529">
        <v>1.1858077E-2</v>
      </c>
      <c r="I529">
        <v>1</v>
      </c>
      <c r="J529">
        <v>34</v>
      </c>
      <c r="K529" t="s">
        <v>58</v>
      </c>
      <c r="L529">
        <v>0</v>
      </c>
      <c r="M529">
        <v>0</v>
      </c>
      <c r="N529">
        <v>0</v>
      </c>
      <c r="O529">
        <v>0</v>
      </c>
      <c r="P529">
        <v>0</v>
      </c>
      <c r="Q529">
        <v>0</v>
      </c>
      <c r="R529">
        <v>0</v>
      </c>
      <c r="S529">
        <v>1</v>
      </c>
      <c r="T529">
        <v>0</v>
      </c>
      <c r="U529" t="e">
        <f>IF(AND(Summary!B$4=Lists!B$2,MostCitedLookup!L529&lt;&gt;0),MostCitedLookup!J529,IF(AND(Summary!B$4=Lists!B$3,MostCitedLookup!M529&lt;&gt;0),MostCitedLookup!J529,IF(AND(Summary!B$4=Lists!B$4,MostCitedLookup!N529&lt;&gt;0),MostCitedLookup!J529,IF(AND(Summary!B$4=Lists!B$5,MostCitedLookup!O529&lt;&gt;0),MostCitedLookup!J529,IF(AND(Summary!B$4=Lists!B$6,MostCitedLookup!P529&lt;&gt;0),MostCitedLookup!J529,IF(AND(Summary!B$4=Lists!B$7,MostCitedLookup!Q529&lt;&gt;0),MostCitedLookup!J529,IF(AND(Summary!B$4=Lists!B$8,MostCitedLookup!R529&lt;&gt;0),MostCitedLookup!J529,IF(AND(Summary!B$4=Lists!B$9,MostCitedLookup!S529&lt;&gt;0),MostCitedLookup!J529,IF(AND(Summary!B$4=Lists!B$10,MostCitedLookup!T529&lt;&gt;0),MostCitedLookup!J529, IF(Summary!B$4="All Publications", MostCitedLookup!J529, NA()))))))))))</f>
        <v>#N/A</v>
      </c>
    </row>
    <row r="530" spans="1:21" x14ac:dyDescent="0.35">
      <c r="A530" t="s">
        <v>1792</v>
      </c>
      <c r="B530" t="s">
        <v>1793</v>
      </c>
      <c r="C530">
        <v>2004</v>
      </c>
      <c r="D530" t="s">
        <v>1792</v>
      </c>
      <c r="E530">
        <v>34</v>
      </c>
      <c r="F530" t="s">
        <v>1794</v>
      </c>
      <c r="G530">
        <v>2004</v>
      </c>
      <c r="H530">
        <v>0</v>
      </c>
      <c r="I530">
        <v>1</v>
      </c>
      <c r="J530">
        <v>34</v>
      </c>
      <c r="K530" t="s">
        <v>67</v>
      </c>
      <c r="L530">
        <v>0</v>
      </c>
      <c r="M530">
        <v>0</v>
      </c>
      <c r="N530">
        <v>0</v>
      </c>
      <c r="O530">
        <v>0</v>
      </c>
      <c r="P530">
        <v>1</v>
      </c>
      <c r="Q530">
        <v>0</v>
      </c>
      <c r="R530">
        <v>0</v>
      </c>
      <c r="S530">
        <v>0</v>
      </c>
      <c r="T530">
        <v>0</v>
      </c>
      <c r="U530" t="e">
        <f>IF(AND(Summary!B$4=Lists!B$2,MostCitedLookup!L530&lt;&gt;0),MostCitedLookup!J530,IF(AND(Summary!B$4=Lists!B$3,MostCitedLookup!M530&lt;&gt;0),MostCitedLookup!J530,IF(AND(Summary!B$4=Lists!B$4,MostCitedLookup!N530&lt;&gt;0),MostCitedLookup!J530,IF(AND(Summary!B$4=Lists!B$5,MostCitedLookup!O530&lt;&gt;0),MostCitedLookup!J530,IF(AND(Summary!B$4=Lists!B$6,MostCitedLookup!P530&lt;&gt;0),MostCitedLookup!J530,IF(AND(Summary!B$4=Lists!B$7,MostCitedLookup!Q530&lt;&gt;0),MostCitedLookup!J530,IF(AND(Summary!B$4=Lists!B$8,MostCitedLookup!R530&lt;&gt;0),MostCitedLookup!J530,IF(AND(Summary!B$4=Lists!B$9,MostCitedLookup!S530&lt;&gt;0),MostCitedLookup!J530,IF(AND(Summary!B$4=Lists!B$10,MostCitedLookup!T530&lt;&gt;0),MostCitedLookup!J530, IF(Summary!B$4="All Publications", MostCitedLookup!J530, NA()))))))))))</f>
        <v>#N/A</v>
      </c>
    </row>
    <row r="531" spans="1:21" x14ac:dyDescent="0.35">
      <c r="A531" t="s">
        <v>1795</v>
      </c>
      <c r="B531" t="s">
        <v>1796</v>
      </c>
      <c r="C531">
        <v>2010</v>
      </c>
      <c r="D531" t="s">
        <v>1795</v>
      </c>
      <c r="E531">
        <v>34</v>
      </c>
      <c r="F531" t="s">
        <v>1797</v>
      </c>
      <c r="G531">
        <v>2010</v>
      </c>
      <c r="H531">
        <v>0</v>
      </c>
      <c r="I531">
        <v>1</v>
      </c>
      <c r="J531">
        <v>34</v>
      </c>
      <c r="K531" t="s">
        <v>58</v>
      </c>
      <c r="L531">
        <v>0</v>
      </c>
      <c r="M531">
        <v>0</v>
      </c>
      <c r="N531">
        <v>0</v>
      </c>
      <c r="O531">
        <v>0</v>
      </c>
      <c r="P531">
        <v>0</v>
      </c>
      <c r="Q531">
        <v>0</v>
      </c>
      <c r="R531">
        <v>0</v>
      </c>
      <c r="S531">
        <v>1</v>
      </c>
      <c r="T531">
        <v>0</v>
      </c>
      <c r="U531" t="e">
        <f>IF(AND(Summary!B$4=Lists!B$2,MostCitedLookup!L531&lt;&gt;0),MostCitedLookup!J531,IF(AND(Summary!B$4=Lists!B$3,MostCitedLookup!M531&lt;&gt;0),MostCitedLookup!J531,IF(AND(Summary!B$4=Lists!B$4,MostCitedLookup!N531&lt;&gt;0),MostCitedLookup!J531,IF(AND(Summary!B$4=Lists!B$5,MostCitedLookup!O531&lt;&gt;0),MostCitedLookup!J531,IF(AND(Summary!B$4=Lists!B$6,MostCitedLookup!P531&lt;&gt;0),MostCitedLookup!J531,IF(AND(Summary!B$4=Lists!B$7,MostCitedLookup!Q531&lt;&gt;0),MostCitedLookup!J531,IF(AND(Summary!B$4=Lists!B$8,MostCitedLookup!R531&lt;&gt;0),MostCitedLookup!J531,IF(AND(Summary!B$4=Lists!B$9,MostCitedLookup!S531&lt;&gt;0),MostCitedLookup!J531,IF(AND(Summary!B$4=Lists!B$10,MostCitedLookup!T531&lt;&gt;0),MostCitedLookup!J531, IF(Summary!B$4="All Publications", MostCitedLookup!J531, NA()))))))))))</f>
        <v>#N/A</v>
      </c>
    </row>
    <row r="532" spans="1:21" x14ac:dyDescent="0.35">
      <c r="A532" t="s">
        <v>1798</v>
      </c>
      <c r="B532" t="s">
        <v>1799</v>
      </c>
      <c r="C532">
        <v>1997</v>
      </c>
      <c r="D532" t="s">
        <v>1798</v>
      </c>
      <c r="E532">
        <v>34</v>
      </c>
      <c r="F532" t="s">
        <v>1800</v>
      </c>
      <c r="G532">
        <v>1997</v>
      </c>
      <c r="H532">
        <v>0</v>
      </c>
      <c r="I532">
        <v>1</v>
      </c>
      <c r="J532">
        <v>34</v>
      </c>
      <c r="K532" t="s">
        <v>58</v>
      </c>
      <c r="L532">
        <v>0</v>
      </c>
      <c r="M532">
        <v>0</v>
      </c>
      <c r="N532">
        <v>0</v>
      </c>
      <c r="O532">
        <v>0</v>
      </c>
      <c r="P532">
        <v>0</v>
      </c>
      <c r="Q532">
        <v>0</v>
      </c>
      <c r="R532">
        <v>0</v>
      </c>
      <c r="S532">
        <v>1</v>
      </c>
      <c r="T532">
        <v>0</v>
      </c>
      <c r="U532" t="e">
        <f>IF(AND(Summary!B$4=Lists!B$2,MostCitedLookup!L532&lt;&gt;0),MostCitedLookup!J532,IF(AND(Summary!B$4=Lists!B$3,MostCitedLookup!M532&lt;&gt;0),MostCitedLookup!J532,IF(AND(Summary!B$4=Lists!B$4,MostCitedLookup!N532&lt;&gt;0),MostCitedLookup!J532,IF(AND(Summary!B$4=Lists!B$5,MostCitedLookup!O532&lt;&gt;0),MostCitedLookup!J532,IF(AND(Summary!B$4=Lists!B$6,MostCitedLookup!P532&lt;&gt;0),MostCitedLookup!J532,IF(AND(Summary!B$4=Lists!B$7,MostCitedLookup!Q532&lt;&gt;0),MostCitedLookup!J532,IF(AND(Summary!B$4=Lists!B$8,MostCitedLookup!R532&lt;&gt;0),MostCitedLookup!J532,IF(AND(Summary!B$4=Lists!B$9,MostCitedLookup!S532&lt;&gt;0),MostCitedLookup!J532,IF(AND(Summary!B$4=Lists!B$10,MostCitedLookup!T532&lt;&gt;0),MostCitedLookup!J532, IF(Summary!B$4="All Publications", MostCitedLookup!J532, NA()))))))))))</f>
        <v>#N/A</v>
      </c>
    </row>
    <row r="533" spans="1:21" x14ac:dyDescent="0.35">
      <c r="A533" t="s">
        <v>1801</v>
      </c>
      <c r="B533" t="s">
        <v>1802</v>
      </c>
      <c r="C533">
        <v>2010</v>
      </c>
      <c r="D533" t="s">
        <v>1801</v>
      </c>
      <c r="E533">
        <v>34</v>
      </c>
      <c r="F533" t="s">
        <v>1803</v>
      </c>
      <c r="G533">
        <v>2010</v>
      </c>
      <c r="H533">
        <v>0</v>
      </c>
      <c r="I533">
        <v>1</v>
      </c>
      <c r="J533">
        <v>34</v>
      </c>
      <c r="K533" t="s">
        <v>32</v>
      </c>
      <c r="L533">
        <v>0</v>
      </c>
      <c r="M533">
        <v>0</v>
      </c>
      <c r="N533">
        <v>0</v>
      </c>
      <c r="O533">
        <v>0</v>
      </c>
      <c r="P533">
        <v>0</v>
      </c>
      <c r="Q533">
        <v>0</v>
      </c>
      <c r="R533">
        <v>1</v>
      </c>
      <c r="S533">
        <v>0</v>
      </c>
      <c r="T533">
        <v>0</v>
      </c>
      <c r="U533" t="e">
        <f>IF(AND(Summary!B$4=Lists!B$2,MostCitedLookup!L533&lt;&gt;0),MostCitedLookup!J533,IF(AND(Summary!B$4=Lists!B$3,MostCitedLookup!M533&lt;&gt;0),MostCitedLookup!J533,IF(AND(Summary!B$4=Lists!B$4,MostCitedLookup!N533&lt;&gt;0),MostCitedLookup!J533,IF(AND(Summary!B$4=Lists!B$5,MostCitedLookup!O533&lt;&gt;0),MostCitedLookup!J533,IF(AND(Summary!B$4=Lists!B$6,MostCitedLookup!P533&lt;&gt;0),MostCitedLookup!J533,IF(AND(Summary!B$4=Lists!B$7,MostCitedLookup!Q533&lt;&gt;0),MostCitedLookup!J533,IF(AND(Summary!B$4=Lists!B$8,MostCitedLookup!R533&lt;&gt;0),MostCitedLookup!J533,IF(AND(Summary!B$4=Lists!B$9,MostCitedLookup!S533&lt;&gt;0),MostCitedLookup!J533,IF(AND(Summary!B$4=Lists!B$10,MostCitedLookup!T533&lt;&gt;0),MostCitedLookup!J533, IF(Summary!B$4="All Publications", MostCitedLookup!J533, NA()))))))))))</f>
        <v>#N/A</v>
      </c>
    </row>
    <row r="534" spans="1:21" x14ac:dyDescent="0.35">
      <c r="A534" t="s">
        <v>1804</v>
      </c>
      <c r="B534" t="s">
        <v>1805</v>
      </c>
      <c r="C534">
        <v>2013</v>
      </c>
      <c r="D534" t="s">
        <v>1804</v>
      </c>
      <c r="E534">
        <v>34</v>
      </c>
      <c r="F534" t="s">
        <v>1806</v>
      </c>
      <c r="G534">
        <v>2013</v>
      </c>
      <c r="H534">
        <v>0</v>
      </c>
      <c r="I534">
        <v>1</v>
      </c>
      <c r="J534">
        <v>34</v>
      </c>
      <c r="K534" t="s">
        <v>58</v>
      </c>
      <c r="L534">
        <v>0</v>
      </c>
      <c r="M534">
        <v>0</v>
      </c>
      <c r="N534">
        <v>0</v>
      </c>
      <c r="O534">
        <v>0</v>
      </c>
      <c r="P534">
        <v>0</v>
      </c>
      <c r="Q534">
        <v>0</v>
      </c>
      <c r="R534">
        <v>0</v>
      </c>
      <c r="S534">
        <v>1</v>
      </c>
      <c r="T534">
        <v>0</v>
      </c>
      <c r="U534" t="e">
        <f>IF(AND(Summary!B$4=Lists!B$2,MostCitedLookup!L534&lt;&gt;0),MostCitedLookup!J534,IF(AND(Summary!B$4=Lists!B$3,MostCitedLookup!M534&lt;&gt;0),MostCitedLookup!J534,IF(AND(Summary!B$4=Lists!B$4,MostCitedLookup!N534&lt;&gt;0),MostCitedLookup!J534,IF(AND(Summary!B$4=Lists!B$5,MostCitedLookup!O534&lt;&gt;0),MostCitedLookup!J534,IF(AND(Summary!B$4=Lists!B$6,MostCitedLookup!P534&lt;&gt;0),MostCitedLookup!J534,IF(AND(Summary!B$4=Lists!B$7,MostCitedLookup!Q534&lt;&gt;0),MostCitedLookup!J534,IF(AND(Summary!B$4=Lists!B$8,MostCitedLookup!R534&lt;&gt;0),MostCitedLookup!J534,IF(AND(Summary!B$4=Lists!B$9,MostCitedLookup!S534&lt;&gt;0),MostCitedLookup!J534,IF(AND(Summary!B$4=Lists!B$10,MostCitedLookup!T534&lt;&gt;0),MostCitedLookup!J534, IF(Summary!B$4="All Publications", MostCitedLookup!J534, NA()))))))))))</f>
        <v>#N/A</v>
      </c>
    </row>
    <row r="535" spans="1:21" x14ac:dyDescent="0.35">
      <c r="A535" t="s">
        <v>1807</v>
      </c>
      <c r="B535" t="s">
        <v>1808</v>
      </c>
      <c r="C535">
        <v>1998</v>
      </c>
      <c r="D535" t="s">
        <v>1809</v>
      </c>
      <c r="E535">
        <v>33</v>
      </c>
      <c r="F535" t="s">
        <v>1810</v>
      </c>
      <c r="G535">
        <v>1998</v>
      </c>
      <c r="H535">
        <v>7.9886309000000003E-2</v>
      </c>
      <c r="I535">
        <v>1</v>
      </c>
      <c r="J535">
        <v>33</v>
      </c>
      <c r="K535" t="s">
        <v>58</v>
      </c>
      <c r="L535">
        <v>0</v>
      </c>
      <c r="M535">
        <v>0</v>
      </c>
      <c r="N535">
        <v>0</v>
      </c>
      <c r="O535">
        <v>0</v>
      </c>
      <c r="P535">
        <v>0</v>
      </c>
      <c r="Q535">
        <v>0</v>
      </c>
      <c r="R535">
        <v>0</v>
      </c>
      <c r="S535">
        <v>1</v>
      </c>
      <c r="T535">
        <v>0</v>
      </c>
      <c r="U535" t="e">
        <f>IF(AND(Summary!B$4=Lists!B$2,MostCitedLookup!L535&lt;&gt;0),MostCitedLookup!J535,IF(AND(Summary!B$4=Lists!B$3,MostCitedLookup!M535&lt;&gt;0),MostCitedLookup!J535,IF(AND(Summary!B$4=Lists!B$4,MostCitedLookup!N535&lt;&gt;0),MostCitedLookup!J535,IF(AND(Summary!B$4=Lists!B$5,MostCitedLookup!O535&lt;&gt;0),MostCitedLookup!J535,IF(AND(Summary!B$4=Lists!B$6,MostCitedLookup!P535&lt;&gt;0),MostCitedLookup!J535,IF(AND(Summary!B$4=Lists!B$7,MostCitedLookup!Q535&lt;&gt;0),MostCitedLookup!J535,IF(AND(Summary!B$4=Lists!B$8,MostCitedLookup!R535&lt;&gt;0),MostCitedLookup!J535,IF(AND(Summary!B$4=Lists!B$9,MostCitedLookup!S535&lt;&gt;0),MostCitedLookup!J535,IF(AND(Summary!B$4=Lists!B$10,MostCitedLookup!T535&lt;&gt;0),MostCitedLookup!J535, IF(Summary!B$4="All Publications", MostCitedLookup!J535, NA()))))))))))</f>
        <v>#N/A</v>
      </c>
    </row>
    <row r="536" spans="1:21" x14ac:dyDescent="0.35">
      <c r="A536" t="s">
        <v>1811</v>
      </c>
      <c r="B536" t="s">
        <v>1491</v>
      </c>
      <c r="C536">
        <v>2006</v>
      </c>
      <c r="D536" t="s">
        <v>1812</v>
      </c>
      <c r="E536">
        <v>33</v>
      </c>
      <c r="F536" t="s">
        <v>1813</v>
      </c>
      <c r="G536">
        <v>2006</v>
      </c>
      <c r="H536">
        <v>3.4188033999999999E-2</v>
      </c>
      <c r="I536">
        <v>1</v>
      </c>
      <c r="J536">
        <v>33</v>
      </c>
      <c r="K536" t="s">
        <v>145</v>
      </c>
      <c r="L536">
        <v>0</v>
      </c>
      <c r="M536">
        <v>0</v>
      </c>
      <c r="N536">
        <v>1</v>
      </c>
      <c r="O536">
        <v>0</v>
      </c>
      <c r="P536">
        <v>1</v>
      </c>
      <c r="Q536">
        <v>0</v>
      </c>
      <c r="R536">
        <v>0</v>
      </c>
      <c r="S536">
        <v>0</v>
      </c>
      <c r="T536">
        <v>0</v>
      </c>
      <c r="U536">
        <f>IF(AND(Summary!B$4=Lists!B$2,MostCitedLookup!L536&lt;&gt;0),MostCitedLookup!J536,IF(AND(Summary!B$4=Lists!B$3,MostCitedLookup!M536&lt;&gt;0),MostCitedLookup!J536,IF(AND(Summary!B$4=Lists!B$4,MostCitedLookup!N536&lt;&gt;0),MostCitedLookup!J536,IF(AND(Summary!B$4=Lists!B$5,MostCitedLookup!O536&lt;&gt;0),MostCitedLookup!J536,IF(AND(Summary!B$4=Lists!B$6,MostCitedLookup!P536&lt;&gt;0),MostCitedLookup!J536,IF(AND(Summary!B$4=Lists!B$7,MostCitedLookup!Q536&lt;&gt;0),MostCitedLookup!J536,IF(AND(Summary!B$4=Lists!B$8,MostCitedLookup!R536&lt;&gt;0),MostCitedLookup!J536,IF(AND(Summary!B$4=Lists!B$9,MostCitedLookup!S536&lt;&gt;0),MostCitedLookup!J536,IF(AND(Summary!B$4=Lists!B$10,MostCitedLookup!T536&lt;&gt;0),MostCitedLookup!J536, IF(Summary!B$4="All Publications", MostCitedLookup!J536, NA()))))))))))</f>
        <v>33</v>
      </c>
    </row>
    <row r="537" spans="1:21" x14ac:dyDescent="0.35">
      <c r="A537" t="s">
        <v>1814</v>
      </c>
      <c r="B537" t="s">
        <v>1815</v>
      </c>
      <c r="C537">
        <v>2005</v>
      </c>
      <c r="D537" t="s">
        <v>1814</v>
      </c>
      <c r="E537">
        <v>33</v>
      </c>
      <c r="F537" t="s">
        <v>1816</v>
      </c>
      <c r="G537">
        <v>2005</v>
      </c>
      <c r="H537">
        <v>0</v>
      </c>
      <c r="I537">
        <v>1</v>
      </c>
      <c r="J537">
        <v>33</v>
      </c>
      <c r="K537" t="s">
        <v>32</v>
      </c>
      <c r="L537">
        <v>0</v>
      </c>
      <c r="M537">
        <v>0</v>
      </c>
      <c r="N537">
        <v>0</v>
      </c>
      <c r="O537">
        <v>0</v>
      </c>
      <c r="P537">
        <v>0</v>
      </c>
      <c r="Q537">
        <v>0</v>
      </c>
      <c r="R537">
        <v>1</v>
      </c>
      <c r="S537">
        <v>0</v>
      </c>
      <c r="T537">
        <v>0</v>
      </c>
      <c r="U537" t="e">
        <f>IF(AND(Summary!B$4=Lists!B$2,MostCitedLookup!L537&lt;&gt;0),MostCitedLookup!J537,IF(AND(Summary!B$4=Lists!B$3,MostCitedLookup!M537&lt;&gt;0),MostCitedLookup!J537,IF(AND(Summary!B$4=Lists!B$4,MostCitedLookup!N537&lt;&gt;0),MostCitedLookup!J537,IF(AND(Summary!B$4=Lists!B$5,MostCitedLookup!O537&lt;&gt;0),MostCitedLookup!J537,IF(AND(Summary!B$4=Lists!B$6,MostCitedLookup!P537&lt;&gt;0),MostCitedLookup!J537,IF(AND(Summary!B$4=Lists!B$7,MostCitedLookup!Q537&lt;&gt;0),MostCitedLookup!J537,IF(AND(Summary!B$4=Lists!B$8,MostCitedLookup!R537&lt;&gt;0),MostCitedLookup!J537,IF(AND(Summary!B$4=Lists!B$9,MostCitedLookup!S537&lt;&gt;0),MostCitedLookup!J537,IF(AND(Summary!B$4=Lists!B$10,MostCitedLookup!T537&lt;&gt;0),MostCitedLookup!J537, IF(Summary!B$4="All Publications", MostCitedLookup!J537, NA()))))))))))</f>
        <v>#N/A</v>
      </c>
    </row>
    <row r="538" spans="1:21" x14ac:dyDescent="0.35">
      <c r="A538" t="s">
        <v>1817</v>
      </c>
      <c r="B538" t="s">
        <v>1818</v>
      </c>
      <c r="C538">
        <v>2004</v>
      </c>
      <c r="D538" t="s">
        <v>1817</v>
      </c>
      <c r="E538">
        <v>33</v>
      </c>
      <c r="F538" t="s">
        <v>1819</v>
      </c>
      <c r="G538">
        <v>2004</v>
      </c>
      <c r="H538">
        <v>0</v>
      </c>
      <c r="I538">
        <v>1</v>
      </c>
      <c r="J538">
        <v>33</v>
      </c>
      <c r="K538" t="s">
        <v>58</v>
      </c>
      <c r="L538">
        <v>0</v>
      </c>
      <c r="M538">
        <v>0</v>
      </c>
      <c r="N538">
        <v>0</v>
      </c>
      <c r="O538">
        <v>0</v>
      </c>
      <c r="P538">
        <v>0</v>
      </c>
      <c r="Q538">
        <v>0</v>
      </c>
      <c r="R538">
        <v>0</v>
      </c>
      <c r="S538">
        <v>1</v>
      </c>
      <c r="T538">
        <v>0</v>
      </c>
      <c r="U538" t="e">
        <f>IF(AND(Summary!B$4=Lists!B$2,MostCitedLookup!L538&lt;&gt;0),MostCitedLookup!J538,IF(AND(Summary!B$4=Lists!B$3,MostCitedLookup!M538&lt;&gt;0),MostCitedLookup!J538,IF(AND(Summary!B$4=Lists!B$4,MostCitedLookup!N538&lt;&gt;0),MostCitedLookup!J538,IF(AND(Summary!B$4=Lists!B$5,MostCitedLookup!O538&lt;&gt;0),MostCitedLookup!J538,IF(AND(Summary!B$4=Lists!B$6,MostCitedLookup!P538&lt;&gt;0),MostCitedLookup!J538,IF(AND(Summary!B$4=Lists!B$7,MostCitedLookup!Q538&lt;&gt;0),MostCitedLookup!J538,IF(AND(Summary!B$4=Lists!B$8,MostCitedLookup!R538&lt;&gt;0),MostCitedLookup!J538,IF(AND(Summary!B$4=Lists!B$9,MostCitedLookup!S538&lt;&gt;0),MostCitedLookup!J538,IF(AND(Summary!B$4=Lists!B$10,MostCitedLookup!T538&lt;&gt;0),MostCitedLookup!J538, IF(Summary!B$4="All Publications", MostCitedLookup!J538, NA()))))))))))</f>
        <v>#N/A</v>
      </c>
    </row>
    <row r="539" spans="1:21" x14ac:dyDescent="0.35">
      <c r="A539" t="s">
        <v>1820</v>
      </c>
      <c r="B539" t="s">
        <v>1821</v>
      </c>
      <c r="C539">
        <v>2007</v>
      </c>
      <c r="D539" t="s">
        <v>1820</v>
      </c>
      <c r="E539">
        <v>33</v>
      </c>
      <c r="F539" t="s">
        <v>1822</v>
      </c>
      <c r="G539">
        <v>2007</v>
      </c>
      <c r="H539">
        <v>0</v>
      </c>
      <c r="I539">
        <v>1</v>
      </c>
      <c r="J539">
        <v>33</v>
      </c>
      <c r="K539" t="s">
        <v>58</v>
      </c>
      <c r="L539">
        <v>0</v>
      </c>
      <c r="M539">
        <v>0</v>
      </c>
      <c r="N539">
        <v>0</v>
      </c>
      <c r="O539">
        <v>0</v>
      </c>
      <c r="P539">
        <v>0</v>
      </c>
      <c r="Q539">
        <v>0</v>
      </c>
      <c r="R539">
        <v>0</v>
      </c>
      <c r="S539">
        <v>1</v>
      </c>
      <c r="T539">
        <v>0</v>
      </c>
      <c r="U539" t="e">
        <f>IF(AND(Summary!B$4=Lists!B$2,MostCitedLookup!L539&lt;&gt;0),MostCitedLookup!J539,IF(AND(Summary!B$4=Lists!B$3,MostCitedLookup!M539&lt;&gt;0),MostCitedLookup!J539,IF(AND(Summary!B$4=Lists!B$4,MostCitedLookup!N539&lt;&gt;0),MostCitedLookup!J539,IF(AND(Summary!B$4=Lists!B$5,MostCitedLookup!O539&lt;&gt;0),MostCitedLookup!J539,IF(AND(Summary!B$4=Lists!B$6,MostCitedLookup!P539&lt;&gt;0),MostCitedLookup!J539,IF(AND(Summary!B$4=Lists!B$7,MostCitedLookup!Q539&lt;&gt;0),MostCitedLookup!J539,IF(AND(Summary!B$4=Lists!B$8,MostCitedLookup!R539&lt;&gt;0),MostCitedLookup!J539,IF(AND(Summary!B$4=Lists!B$9,MostCitedLookup!S539&lt;&gt;0),MostCitedLookup!J539,IF(AND(Summary!B$4=Lists!B$10,MostCitedLookup!T539&lt;&gt;0),MostCitedLookup!J539, IF(Summary!B$4="All Publications", MostCitedLookup!J539, NA()))))))))))</f>
        <v>#N/A</v>
      </c>
    </row>
    <row r="540" spans="1:21" x14ac:dyDescent="0.35">
      <c r="A540" t="s">
        <v>1823</v>
      </c>
      <c r="B540" t="s">
        <v>1824</v>
      </c>
      <c r="C540">
        <v>2017</v>
      </c>
      <c r="D540" t="s">
        <v>1823</v>
      </c>
      <c r="E540">
        <v>33</v>
      </c>
      <c r="F540" t="s">
        <v>1825</v>
      </c>
      <c r="G540">
        <v>2017</v>
      </c>
      <c r="H540">
        <v>0</v>
      </c>
      <c r="I540">
        <v>1</v>
      </c>
      <c r="J540">
        <v>33</v>
      </c>
      <c r="K540" t="s">
        <v>58</v>
      </c>
      <c r="L540">
        <v>0</v>
      </c>
      <c r="M540">
        <v>0</v>
      </c>
      <c r="N540">
        <v>0</v>
      </c>
      <c r="O540">
        <v>0</v>
      </c>
      <c r="P540">
        <v>0</v>
      </c>
      <c r="Q540">
        <v>0</v>
      </c>
      <c r="R540">
        <v>0</v>
      </c>
      <c r="S540">
        <v>1</v>
      </c>
      <c r="T540">
        <v>0</v>
      </c>
      <c r="U540" t="e">
        <f>IF(AND(Summary!B$4=Lists!B$2,MostCitedLookup!L540&lt;&gt;0),MostCitedLookup!J540,IF(AND(Summary!B$4=Lists!B$3,MostCitedLookup!M540&lt;&gt;0),MostCitedLookup!J540,IF(AND(Summary!B$4=Lists!B$4,MostCitedLookup!N540&lt;&gt;0),MostCitedLookup!J540,IF(AND(Summary!B$4=Lists!B$5,MostCitedLookup!O540&lt;&gt;0),MostCitedLookup!J540,IF(AND(Summary!B$4=Lists!B$6,MostCitedLookup!P540&lt;&gt;0),MostCitedLookup!J540,IF(AND(Summary!B$4=Lists!B$7,MostCitedLookup!Q540&lt;&gt;0),MostCitedLookup!J540,IF(AND(Summary!B$4=Lists!B$8,MostCitedLookup!R540&lt;&gt;0),MostCitedLookup!J540,IF(AND(Summary!B$4=Lists!B$9,MostCitedLookup!S540&lt;&gt;0),MostCitedLookup!J540,IF(AND(Summary!B$4=Lists!B$10,MostCitedLookup!T540&lt;&gt;0),MostCitedLookup!J540, IF(Summary!B$4="All Publications", MostCitedLookup!J540, NA()))))))))))</f>
        <v>#N/A</v>
      </c>
    </row>
    <row r="541" spans="1:21" x14ac:dyDescent="0.35">
      <c r="A541" t="s">
        <v>1826</v>
      </c>
      <c r="B541" t="s">
        <v>1827</v>
      </c>
      <c r="C541">
        <v>2018</v>
      </c>
      <c r="D541" t="s">
        <v>1826</v>
      </c>
      <c r="E541">
        <v>33</v>
      </c>
      <c r="F541" t="s">
        <v>1828</v>
      </c>
      <c r="G541">
        <v>2018</v>
      </c>
      <c r="H541">
        <v>0</v>
      </c>
      <c r="I541">
        <v>1</v>
      </c>
      <c r="J541">
        <v>33</v>
      </c>
      <c r="K541" t="s">
        <v>1829</v>
      </c>
      <c r="L541">
        <v>1</v>
      </c>
      <c r="M541">
        <v>1</v>
      </c>
      <c r="N541">
        <v>0</v>
      </c>
      <c r="O541">
        <v>0</v>
      </c>
      <c r="P541">
        <v>0</v>
      </c>
      <c r="Q541">
        <v>1</v>
      </c>
      <c r="R541">
        <v>0</v>
      </c>
      <c r="S541">
        <v>0</v>
      </c>
      <c r="T541">
        <v>0</v>
      </c>
      <c r="U541" t="e">
        <f>IF(AND(Summary!B$4=Lists!B$2,MostCitedLookup!L541&lt;&gt;0),MostCitedLookup!J541,IF(AND(Summary!B$4=Lists!B$3,MostCitedLookup!M541&lt;&gt;0),MostCitedLookup!J541,IF(AND(Summary!B$4=Lists!B$4,MostCitedLookup!N541&lt;&gt;0),MostCitedLookup!J541,IF(AND(Summary!B$4=Lists!B$5,MostCitedLookup!O541&lt;&gt;0),MostCitedLookup!J541,IF(AND(Summary!B$4=Lists!B$6,MostCitedLookup!P541&lt;&gt;0),MostCitedLookup!J541,IF(AND(Summary!B$4=Lists!B$7,MostCitedLookup!Q541&lt;&gt;0),MostCitedLookup!J541,IF(AND(Summary!B$4=Lists!B$8,MostCitedLookup!R541&lt;&gt;0),MostCitedLookup!J541,IF(AND(Summary!B$4=Lists!B$9,MostCitedLookup!S541&lt;&gt;0),MostCitedLookup!J541,IF(AND(Summary!B$4=Lists!B$10,MostCitedLookup!T541&lt;&gt;0),MostCitedLookup!J541, IF(Summary!B$4="All Publications", MostCitedLookup!J541, NA()))))))))))</f>
        <v>#N/A</v>
      </c>
    </row>
    <row r="542" spans="1:21" x14ac:dyDescent="0.35">
      <c r="A542" t="s">
        <v>1830</v>
      </c>
      <c r="B542" t="s">
        <v>1831</v>
      </c>
      <c r="C542">
        <v>2003</v>
      </c>
      <c r="D542" t="s">
        <v>1832</v>
      </c>
      <c r="E542">
        <v>32</v>
      </c>
      <c r="F542" t="s">
        <v>1833</v>
      </c>
      <c r="G542">
        <v>2003</v>
      </c>
      <c r="H542">
        <v>2.2374847E-2</v>
      </c>
      <c r="I542">
        <v>1</v>
      </c>
      <c r="J542">
        <v>32</v>
      </c>
      <c r="K542" t="s">
        <v>53</v>
      </c>
      <c r="L542">
        <v>0</v>
      </c>
      <c r="M542">
        <v>0</v>
      </c>
      <c r="N542">
        <v>0</v>
      </c>
      <c r="O542">
        <v>0</v>
      </c>
      <c r="P542">
        <v>1</v>
      </c>
      <c r="Q542">
        <v>0</v>
      </c>
      <c r="R542">
        <v>0</v>
      </c>
      <c r="S542">
        <v>1</v>
      </c>
      <c r="T542">
        <v>0</v>
      </c>
      <c r="U542" t="e">
        <f>IF(AND(Summary!B$4=Lists!B$2,MostCitedLookup!L542&lt;&gt;0),MostCitedLookup!J542,IF(AND(Summary!B$4=Lists!B$3,MostCitedLookup!M542&lt;&gt;0),MostCitedLookup!J542,IF(AND(Summary!B$4=Lists!B$4,MostCitedLookup!N542&lt;&gt;0),MostCitedLookup!J542,IF(AND(Summary!B$4=Lists!B$5,MostCitedLookup!O542&lt;&gt;0),MostCitedLookup!J542,IF(AND(Summary!B$4=Lists!B$6,MostCitedLookup!P542&lt;&gt;0),MostCitedLookup!J542,IF(AND(Summary!B$4=Lists!B$7,MostCitedLookup!Q542&lt;&gt;0),MostCitedLookup!J542,IF(AND(Summary!B$4=Lists!B$8,MostCitedLookup!R542&lt;&gt;0),MostCitedLookup!J542,IF(AND(Summary!B$4=Lists!B$9,MostCitedLookup!S542&lt;&gt;0),MostCitedLookup!J542,IF(AND(Summary!B$4=Lists!B$10,MostCitedLookup!T542&lt;&gt;0),MostCitedLookup!J542, IF(Summary!B$4="All Publications", MostCitedLookup!J542, NA()))))))))))</f>
        <v>#N/A</v>
      </c>
    </row>
    <row r="543" spans="1:21" x14ac:dyDescent="0.35">
      <c r="A543" t="s">
        <v>1834</v>
      </c>
      <c r="B543" t="s">
        <v>1835</v>
      </c>
      <c r="C543">
        <v>2012</v>
      </c>
      <c r="D543" t="s">
        <v>1836</v>
      </c>
      <c r="E543">
        <v>32</v>
      </c>
      <c r="F543" t="s">
        <v>1837</v>
      </c>
      <c r="G543">
        <v>2012</v>
      </c>
      <c r="H543">
        <v>1.2578616000000001E-2</v>
      </c>
      <c r="I543">
        <v>1</v>
      </c>
      <c r="J543">
        <v>32</v>
      </c>
      <c r="K543" t="s">
        <v>58</v>
      </c>
      <c r="L543">
        <v>0</v>
      </c>
      <c r="M543">
        <v>0</v>
      </c>
      <c r="N543">
        <v>0</v>
      </c>
      <c r="O543">
        <v>0</v>
      </c>
      <c r="P543">
        <v>0</v>
      </c>
      <c r="Q543">
        <v>0</v>
      </c>
      <c r="R543">
        <v>0</v>
      </c>
      <c r="S543">
        <v>1</v>
      </c>
      <c r="T543">
        <v>0</v>
      </c>
      <c r="U543" t="e">
        <f>IF(AND(Summary!B$4=Lists!B$2,MostCitedLookup!L543&lt;&gt;0),MostCitedLookup!J543,IF(AND(Summary!B$4=Lists!B$3,MostCitedLookup!M543&lt;&gt;0),MostCitedLookup!J543,IF(AND(Summary!B$4=Lists!B$4,MostCitedLookup!N543&lt;&gt;0),MostCitedLookup!J543,IF(AND(Summary!B$4=Lists!B$5,MostCitedLookup!O543&lt;&gt;0),MostCitedLookup!J543,IF(AND(Summary!B$4=Lists!B$6,MostCitedLookup!P543&lt;&gt;0),MostCitedLookup!J543,IF(AND(Summary!B$4=Lists!B$7,MostCitedLookup!Q543&lt;&gt;0),MostCitedLookup!J543,IF(AND(Summary!B$4=Lists!B$8,MostCitedLookup!R543&lt;&gt;0),MostCitedLookup!J543,IF(AND(Summary!B$4=Lists!B$9,MostCitedLookup!S543&lt;&gt;0),MostCitedLookup!J543,IF(AND(Summary!B$4=Lists!B$10,MostCitedLookup!T543&lt;&gt;0),MostCitedLookup!J543, IF(Summary!B$4="All Publications", MostCitedLookup!J543, NA()))))))))))</f>
        <v>#N/A</v>
      </c>
    </row>
    <row r="544" spans="1:21" x14ac:dyDescent="0.35">
      <c r="A544" t="s">
        <v>1838</v>
      </c>
      <c r="B544" t="s">
        <v>1839</v>
      </c>
      <c r="C544">
        <v>2017</v>
      </c>
      <c r="D544" t="s">
        <v>1840</v>
      </c>
      <c r="E544">
        <v>32</v>
      </c>
      <c r="F544" t="s">
        <v>1841</v>
      </c>
      <c r="G544">
        <v>2017</v>
      </c>
      <c r="H544">
        <v>6.1728399999999998E-3</v>
      </c>
      <c r="I544">
        <v>1</v>
      </c>
      <c r="J544">
        <v>32</v>
      </c>
      <c r="K544" t="s">
        <v>58</v>
      </c>
      <c r="L544">
        <v>0</v>
      </c>
      <c r="M544">
        <v>0</v>
      </c>
      <c r="N544">
        <v>0</v>
      </c>
      <c r="O544">
        <v>0</v>
      </c>
      <c r="P544">
        <v>0</v>
      </c>
      <c r="Q544">
        <v>0</v>
      </c>
      <c r="R544">
        <v>0</v>
      </c>
      <c r="S544">
        <v>1</v>
      </c>
      <c r="T544">
        <v>0</v>
      </c>
      <c r="U544" t="e">
        <f>IF(AND(Summary!B$4=Lists!B$2,MostCitedLookup!L544&lt;&gt;0),MostCitedLookup!J544,IF(AND(Summary!B$4=Lists!B$3,MostCitedLookup!M544&lt;&gt;0),MostCitedLookup!J544,IF(AND(Summary!B$4=Lists!B$4,MostCitedLookup!N544&lt;&gt;0),MostCitedLookup!J544,IF(AND(Summary!B$4=Lists!B$5,MostCitedLookup!O544&lt;&gt;0),MostCitedLookup!J544,IF(AND(Summary!B$4=Lists!B$6,MostCitedLookup!P544&lt;&gt;0),MostCitedLookup!J544,IF(AND(Summary!B$4=Lists!B$7,MostCitedLookup!Q544&lt;&gt;0),MostCitedLookup!J544,IF(AND(Summary!B$4=Lists!B$8,MostCitedLookup!R544&lt;&gt;0),MostCitedLookup!J544,IF(AND(Summary!B$4=Lists!B$9,MostCitedLookup!S544&lt;&gt;0),MostCitedLookup!J544,IF(AND(Summary!B$4=Lists!B$10,MostCitedLookup!T544&lt;&gt;0),MostCitedLookup!J544, IF(Summary!B$4="All Publications", MostCitedLookup!J544, NA()))))))))))</f>
        <v>#N/A</v>
      </c>
    </row>
    <row r="545" spans="1:21" x14ac:dyDescent="0.35">
      <c r="A545" t="s">
        <v>1842</v>
      </c>
      <c r="B545" t="s">
        <v>1843</v>
      </c>
      <c r="C545">
        <v>2015</v>
      </c>
      <c r="D545" t="s">
        <v>1844</v>
      </c>
      <c r="E545">
        <v>32</v>
      </c>
      <c r="F545" t="s">
        <v>1845</v>
      </c>
      <c r="G545">
        <v>2015</v>
      </c>
      <c r="H545">
        <v>5.3763439999999999E-3</v>
      </c>
      <c r="I545">
        <v>1</v>
      </c>
      <c r="J545">
        <v>32</v>
      </c>
      <c r="K545" t="s">
        <v>67</v>
      </c>
      <c r="L545">
        <v>0</v>
      </c>
      <c r="M545">
        <v>0</v>
      </c>
      <c r="N545">
        <v>0</v>
      </c>
      <c r="O545">
        <v>0</v>
      </c>
      <c r="P545">
        <v>1</v>
      </c>
      <c r="Q545">
        <v>0</v>
      </c>
      <c r="R545">
        <v>0</v>
      </c>
      <c r="S545">
        <v>0</v>
      </c>
      <c r="T545">
        <v>0</v>
      </c>
      <c r="U545" t="e">
        <f>IF(AND(Summary!B$4=Lists!B$2,MostCitedLookup!L545&lt;&gt;0),MostCitedLookup!J545,IF(AND(Summary!B$4=Lists!B$3,MostCitedLookup!M545&lt;&gt;0),MostCitedLookup!J545,IF(AND(Summary!B$4=Lists!B$4,MostCitedLookup!N545&lt;&gt;0),MostCitedLookup!J545,IF(AND(Summary!B$4=Lists!B$5,MostCitedLookup!O545&lt;&gt;0),MostCitedLookup!J545,IF(AND(Summary!B$4=Lists!B$6,MostCitedLookup!P545&lt;&gt;0),MostCitedLookup!J545,IF(AND(Summary!B$4=Lists!B$7,MostCitedLookup!Q545&lt;&gt;0),MostCitedLookup!J545,IF(AND(Summary!B$4=Lists!B$8,MostCitedLookup!R545&lt;&gt;0),MostCitedLookup!J545,IF(AND(Summary!B$4=Lists!B$9,MostCitedLookup!S545&lt;&gt;0),MostCitedLookup!J545,IF(AND(Summary!B$4=Lists!B$10,MostCitedLookup!T545&lt;&gt;0),MostCitedLookup!J545, IF(Summary!B$4="All Publications", MostCitedLookup!J545, NA()))))))))))</f>
        <v>#N/A</v>
      </c>
    </row>
    <row r="546" spans="1:21" x14ac:dyDescent="0.35">
      <c r="A546" t="s">
        <v>1846</v>
      </c>
      <c r="B546" t="s">
        <v>1847</v>
      </c>
      <c r="C546">
        <v>2018</v>
      </c>
      <c r="D546" t="s">
        <v>1848</v>
      </c>
      <c r="E546">
        <v>32</v>
      </c>
      <c r="F546" t="s">
        <v>1849</v>
      </c>
      <c r="G546">
        <v>2018</v>
      </c>
      <c r="H546">
        <v>4.7619050000000003E-3</v>
      </c>
      <c r="I546">
        <v>1</v>
      </c>
      <c r="J546">
        <v>32</v>
      </c>
      <c r="K546" t="s">
        <v>646</v>
      </c>
      <c r="L546">
        <v>1</v>
      </c>
      <c r="M546">
        <v>1</v>
      </c>
      <c r="N546">
        <v>0</v>
      </c>
      <c r="O546">
        <v>0</v>
      </c>
      <c r="P546">
        <v>0</v>
      </c>
      <c r="Q546">
        <v>0</v>
      </c>
      <c r="R546">
        <v>0</v>
      </c>
      <c r="S546">
        <v>0</v>
      </c>
      <c r="T546">
        <v>0</v>
      </c>
      <c r="U546" t="e">
        <f>IF(AND(Summary!B$4=Lists!B$2,MostCitedLookup!L546&lt;&gt;0),MostCitedLookup!J546,IF(AND(Summary!B$4=Lists!B$3,MostCitedLookup!M546&lt;&gt;0),MostCitedLookup!J546,IF(AND(Summary!B$4=Lists!B$4,MostCitedLookup!N546&lt;&gt;0),MostCitedLookup!J546,IF(AND(Summary!B$4=Lists!B$5,MostCitedLookup!O546&lt;&gt;0),MostCitedLookup!J546,IF(AND(Summary!B$4=Lists!B$6,MostCitedLookup!P546&lt;&gt;0),MostCitedLookup!J546,IF(AND(Summary!B$4=Lists!B$7,MostCitedLookup!Q546&lt;&gt;0),MostCitedLookup!J546,IF(AND(Summary!B$4=Lists!B$8,MostCitedLookup!R546&lt;&gt;0),MostCitedLookup!J546,IF(AND(Summary!B$4=Lists!B$9,MostCitedLookup!S546&lt;&gt;0),MostCitedLookup!J546,IF(AND(Summary!B$4=Lists!B$10,MostCitedLookup!T546&lt;&gt;0),MostCitedLookup!J546, IF(Summary!B$4="All Publications", MostCitedLookup!J546, NA()))))))))))</f>
        <v>#N/A</v>
      </c>
    </row>
    <row r="547" spans="1:21" x14ac:dyDescent="0.35">
      <c r="A547" t="s">
        <v>1850</v>
      </c>
      <c r="B547" t="s">
        <v>1851</v>
      </c>
      <c r="C547">
        <v>1999</v>
      </c>
      <c r="D547" t="s">
        <v>1850</v>
      </c>
      <c r="E547">
        <v>32</v>
      </c>
      <c r="F547" t="s">
        <v>1852</v>
      </c>
      <c r="G547">
        <v>1999</v>
      </c>
      <c r="H547">
        <v>0</v>
      </c>
      <c r="I547">
        <v>1</v>
      </c>
      <c r="J547">
        <v>32</v>
      </c>
      <c r="K547" t="s">
        <v>67</v>
      </c>
      <c r="L547">
        <v>0</v>
      </c>
      <c r="M547">
        <v>0</v>
      </c>
      <c r="N547">
        <v>0</v>
      </c>
      <c r="O547">
        <v>0</v>
      </c>
      <c r="P547">
        <v>1</v>
      </c>
      <c r="Q547">
        <v>0</v>
      </c>
      <c r="R547">
        <v>0</v>
      </c>
      <c r="S547">
        <v>0</v>
      </c>
      <c r="T547">
        <v>0</v>
      </c>
      <c r="U547" t="e">
        <f>IF(AND(Summary!B$4=Lists!B$2,MostCitedLookup!L547&lt;&gt;0),MostCitedLookup!J547,IF(AND(Summary!B$4=Lists!B$3,MostCitedLookup!M547&lt;&gt;0),MostCitedLookup!J547,IF(AND(Summary!B$4=Lists!B$4,MostCitedLookup!N547&lt;&gt;0),MostCitedLookup!J547,IF(AND(Summary!B$4=Lists!B$5,MostCitedLookup!O547&lt;&gt;0),MostCitedLookup!J547,IF(AND(Summary!B$4=Lists!B$6,MostCitedLookup!P547&lt;&gt;0),MostCitedLookup!J547,IF(AND(Summary!B$4=Lists!B$7,MostCitedLookup!Q547&lt;&gt;0),MostCitedLookup!J547,IF(AND(Summary!B$4=Lists!B$8,MostCitedLookup!R547&lt;&gt;0),MostCitedLookup!J547,IF(AND(Summary!B$4=Lists!B$9,MostCitedLookup!S547&lt;&gt;0),MostCitedLookup!J547,IF(AND(Summary!B$4=Lists!B$10,MostCitedLookup!T547&lt;&gt;0),MostCitedLookup!J547, IF(Summary!B$4="All Publications", MostCitedLookup!J547, NA()))))))))))</f>
        <v>#N/A</v>
      </c>
    </row>
    <row r="548" spans="1:21" x14ac:dyDescent="0.35">
      <c r="A548" t="s">
        <v>1853</v>
      </c>
      <c r="B548" t="s">
        <v>1854</v>
      </c>
      <c r="C548">
        <v>2000</v>
      </c>
      <c r="D548" t="s">
        <v>1853</v>
      </c>
      <c r="E548">
        <v>32</v>
      </c>
      <c r="F548" t="s">
        <v>1855</v>
      </c>
      <c r="G548">
        <v>2000</v>
      </c>
      <c r="H548">
        <v>0</v>
      </c>
      <c r="I548">
        <v>1</v>
      </c>
      <c r="J548">
        <v>32</v>
      </c>
      <c r="K548" t="s">
        <v>26</v>
      </c>
      <c r="L548">
        <v>0</v>
      </c>
      <c r="M548">
        <v>0</v>
      </c>
      <c r="N548">
        <v>0</v>
      </c>
      <c r="O548">
        <v>1</v>
      </c>
      <c r="P548">
        <v>0</v>
      </c>
      <c r="Q548">
        <v>0</v>
      </c>
      <c r="R548">
        <v>0</v>
      </c>
      <c r="S548">
        <v>0</v>
      </c>
      <c r="T548">
        <v>0</v>
      </c>
      <c r="U548" t="e">
        <f>IF(AND(Summary!B$4=Lists!B$2,MostCitedLookup!L548&lt;&gt;0),MostCitedLookup!J548,IF(AND(Summary!B$4=Lists!B$3,MostCitedLookup!M548&lt;&gt;0),MostCitedLookup!J548,IF(AND(Summary!B$4=Lists!B$4,MostCitedLookup!N548&lt;&gt;0),MostCitedLookup!J548,IF(AND(Summary!B$4=Lists!B$5,MostCitedLookup!O548&lt;&gt;0),MostCitedLookup!J548,IF(AND(Summary!B$4=Lists!B$6,MostCitedLookup!P548&lt;&gt;0),MostCitedLookup!J548,IF(AND(Summary!B$4=Lists!B$7,MostCitedLookup!Q548&lt;&gt;0),MostCitedLookup!J548,IF(AND(Summary!B$4=Lists!B$8,MostCitedLookup!R548&lt;&gt;0),MostCitedLookup!J548,IF(AND(Summary!B$4=Lists!B$9,MostCitedLookup!S548&lt;&gt;0),MostCitedLookup!J548,IF(AND(Summary!B$4=Lists!B$10,MostCitedLookup!T548&lt;&gt;0),MostCitedLookup!J548, IF(Summary!B$4="All Publications", MostCitedLookup!J548, NA()))))))))))</f>
        <v>#N/A</v>
      </c>
    </row>
    <row r="549" spans="1:21" x14ac:dyDescent="0.35">
      <c r="A549" t="s">
        <v>1856</v>
      </c>
      <c r="B549" t="s">
        <v>1857</v>
      </c>
      <c r="C549">
        <v>2018</v>
      </c>
      <c r="D549" t="s">
        <v>1856</v>
      </c>
      <c r="E549">
        <v>32</v>
      </c>
      <c r="F549" t="s">
        <v>1858</v>
      </c>
      <c r="G549">
        <v>2018</v>
      </c>
      <c r="H549">
        <v>0</v>
      </c>
      <c r="I549">
        <v>1</v>
      </c>
      <c r="J549">
        <v>32</v>
      </c>
      <c r="K549" t="s">
        <v>58</v>
      </c>
      <c r="L549">
        <v>0</v>
      </c>
      <c r="M549">
        <v>0</v>
      </c>
      <c r="N549">
        <v>0</v>
      </c>
      <c r="O549">
        <v>0</v>
      </c>
      <c r="P549">
        <v>0</v>
      </c>
      <c r="Q549">
        <v>0</v>
      </c>
      <c r="R549">
        <v>0</v>
      </c>
      <c r="S549">
        <v>1</v>
      </c>
      <c r="T549">
        <v>0</v>
      </c>
      <c r="U549" t="e">
        <f>IF(AND(Summary!B$4=Lists!B$2,MostCitedLookup!L549&lt;&gt;0),MostCitedLookup!J549,IF(AND(Summary!B$4=Lists!B$3,MostCitedLookup!M549&lt;&gt;0),MostCitedLookup!J549,IF(AND(Summary!B$4=Lists!B$4,MostCitedLookup!N549&lt;&gt;0),MostCitedLookup!J549,IF(AND(Summary!B$4=Lists!B$5,MostCitedLookup!O549&lt;&gt;0),MostCitedLookup!J549,IF(AND(Summary!B$4=Lists!B$6,MostCitedLookup!P549&lt;&gt;0),MostCitedLookup!J549,IF(AND(Summary!B$4=Lists!B$7,MostCitedLookup!Q549&lt;&gt;0),MostCitedLookup!J549,IF(AND(Summary!B$4=Lists!B$8,MostCitedLookup!R549&lt;&gt;0),MostCitedLookup!J549,IF(AND(Summary!B$4=Lists!B$9,MostCitedLookup!S549&lt;&gt;0),MostCitedLookup!J549,IF(AND(Summary!B$4=Lists!B$10,MostCitedLookup!T549&lt;&gt;0),MostCitedLookup!J549, IF(Summary!B$4="All Publications", MostCitedLookup!J549, NA()))))))))))</f>
        <v>#N/A</v>
      </c>
    </row>
    <row r="550" spans="1:21" x14ac:dyDescent="0.35">
      <c r="A550" t="s">
        <v>1859</v>
      </c>
      <c r="B550" t="s">
        <v>1860</v>
      </c>
      <c r="C550">
        <v>2006</v>
      </c>
      <c r="D550" t="s">
        <v>1859</v>
      </c>
      <c r="E550">
        <v>32</v>
      </c>
      <c r="F550" t="s">
        <v>1861</v>
      </c>
      <c r="G550">
        <v>2006</v>
      </c>
      <c r="H550">
        <v>0</v>
      </c>
      <c r="I550">
        <v>1</v>
      </c>
      <c r="J550">
        <v>32</v>
      </c>
      <c r="K550" t="s">
        <v>58</v>
      </c>
      <c r="L550">
        <v>0</v>
      </c>
      <c r="M550">
        <v>0</v>
      </c>
      <c r="N550">
        <v>0</v>
      </c>
      <c r="O550">
        <v>0</v>
      </c>
      <c r="P550">
        <v>0</v>
      </c>
      <c r="Q550">
        <v>0</v>
      </c>
      <c r="R550">
        <v>0</v>
      </c>
      <c r="S550">
        <v>1</v>
      </c>
      <c r="T550">
        <v>0</v>
      </c>
      <c r="U550" t="e">
        <f>IF(AND(Summary!B$4=Lists!B$2,MostCitedLookup!L550&lt;&gt;0),MostCitedLookup!J550,IF(AND(Summary!B$4=Lists!B$3,MostCitedLookup!M550&lt;&gt;0),MostCitedLookup!J550,IF(AND(Summary!B$4=Lists!B$4,MostCitedLookup!N550&lt;&gt;0),MostCitedLookup!J550,IF(AND(Summary!B$4=Lists!B$5,MostCitedLookup!O550&lt;&gt;0),MostCitedLookup!J550,IF(AND(Summary!B$4=Lists!B$6,MostCitedLookup!P550&lt;&gt;0),MostCitedLookup!J550,IF(AND(Summary!B$4=Lists!B$7,MostCitedLookup!Q550&lt;&gt;0),MostCitedLookup!J550,IF(AND(Summary!B$4=Lists!B$8,MostCitedLookup!R550&lt;&gt;0),MostCitedLookup!J550,IF(AND(Summary!B$4=Lists!B$9,MostCitedLookup!S550&lt;&gt;0),MostCitedLookup!J550,IF(AND(Summary!B$4=Lists!B$10,MostCitedLookup!T550&lt;&gt;0),MostCitedLookup!J550, IF(Summary!B$4="All Publications", MostCitedLookup!J550, NA()))))))))))</f>
        <v>#N/A</v>
      </c>
    </row>
    <row r="551" spans="1:21" x14ac:dyDescent="0.35">
      <c r="A551" t="s">
        <v>1862</v>
      </c>
      <c r="B551" t="s">
        <v>1863</v>
      </c>
      <c r="C551">
        <v>2010</v>
      </c>
      <c r="D551" t="s">
        <v>1862</v>
      </c>
      <c r="E551">
        <v>32</v>
      </c>
      <c r="F551" t="s">
        <v>1864</v>
      </c>
      <c r="G551">
        <v>2010</v>
      </c>
      <c r="H551">
        <v>0</v>
      </c>
      <c r="I551">
        <v>1</v>
      </c>
      <c r="J551">
        <v>32</v>
      </c>
      <c r="K551" t="s">
        <v>58</v>
      </c>
      <c r="L551">
        <v>0</v>
      </c>
      <c r="M551">
        <v>0</v>
      </c>
      <c r="N551">
        <v>0</v>
      </c>
      <c r="O551">
        <v>0</v>
      </c>
      <c r="P551">
        <v>0</v>
      </c>
      <c r="Q551">
        <v>0</v>
      </c>
      <c r="R551">
        <v>0</v>
      </c>
      <c r="S551">
        <v>1</v>
      </c>
      <c r="T551">
        <v>0</v>
      </c>
      <c r="U551" t="e">
        <f>IF(AND(Summary!B$4=Lists!B$2,MostCitedLookup!L551&lt;&gt;0),MostCitedLookup!J551,IF(AND(Summary!B$4=Lists!B$3,MostCitedLookup!M551&lt;&gt;0),MostCitedLookup!J551,IF(AND(Summary!B$4=Lists!B$4,MostCitedLookup!N551&lt;&gt;0),MostCitedLookup!J551,IF(AND(Summary!B$4=Lists!B$5,MostCitedLookup!O551&lt;&gt;0),MostCitedLookup!J551,IF(AND(Summary!B$4=Lists!B$6,MostCitedLookup!P551&lt;&gt;0),MostCitedLookup!J551,IF(AND(Summary!B$4=Lists!B$7,MostCitedLookup!Q551&lt;&gt;0),MostCitedLookup!J551,IF(AND(Summary!B$4=Lists!B$8,MostCitedLookup!R551&lt;&gt;0),MostCitedLookup!J551,IF(AND(Summary!B$4=Lists!B$9,MostCitedLookup!S551&lt;&gt;0),MostCitedLookup!J551,IF(AND(Summary!B$4=Lists!B$10,MostCitedLookup!T551&lt;&gt;0),MostCitedLookup!J551, IF(Summary!B$4="All Publications", MostCitedLookup!J551, NA()))))))))))</f>
        <v>#N/A</v>
      </c>
    </row>
    <row r="552" spans="1:21" x14ac:dyDescent="0.35">
      <c r="A552" t="s">
        <v>1840</v>
      </c>
      <c r="B552" t="s">
        <v>1865</v>
      </c>
      <c r="C552">
        <v>2017</v>
      </c>
      <c r="D552" t="s">
        <v>1840</v>
      </c>
      <c r="E552">
        <v>32</v>
      </c>
      <c r="F552" t="s">
        <v>1841</v>
      </c>
      <c r="G552">
        <v>2017</v>
      </c>
      <c r="H552">
        <v>0</v>
      </c>
      <c r="I552">
        <v>1</v>
      </c>
      <c r="J552">
        <v>32</v>
      </c>
      <c r="K552" t="s">
        <v>58</v>
      </c>
      <c r="L552">
        <v>0</v>
      </c>
      <c r="M552">
        <v>0</v>
      </c>
      <c r="N552">
        <v>0</v>
      </c>
      <c r="O552">
        <v>0</v>
      </c>
      <c r="P552">
        <v>0</v>
      </c>
      <c r="Q552">
        <v>0</v>
      </c>
      <c r="R552">
        <v>0</v>
      </c>
      <c r="S552">
        <v>1</v>
      </c>
      <c r="T552">
        <v>0</v>
      </c>
      <c r="U552" t="e">
        <f>IF(AND(Summary!B$4=Lists!B$2,MostCitedLookup!L552&lt;&gt;0),MostCitedLookup!J552,IF(AND(Summary!B$4=Lists!B$3,MostCitedLookup!M552&lt;&gt;0),MostCitedLookup!J552,IF(AND(Summary!B$4=Lists!B$4,MostCitedLookup!N552&lt;&gt;0),MostCitedLookup!J552,IF(AND(Summary!B$4=Lists!B$5,MostCitedLookup!O552&lt;&gt;0),MostCitedLookup!J552,IF(AND(Summary!B$4=Lists!B$6,MostCitedLookup!P552&lt;&gt;0),MostCitedLookup!J552,IF(AND(Summary!B$4=Lists!B$7,MostCitedLookup!Q552&lt;&gt;0),MostCitedLookup!J552,IF(AND(Summary!B$4=Lists!B$8,MostCitedLookup!R552&lt;&gt;0),MostCitedLookup!J552,IF(AND(Summary!B$4=Lists!B$9,MostCitedLookup!S552&lt;&gt;0),MostCitedLookup!J552,IF(AND(Summary!B$4=Lists!B$10,MostCitedLookup!T552&lt;&gt;0),MostCitedLookup!J552, IF(Summary!B$4="All Publications", MostCitedLookup!J552, NA()))))))))))</f>
        <v>#N/A</v>
      </c>
    </row>
    <row r="553" spans="1:21" x14ac:dyDescent="0.35">
      <c r="A553" t="s">
        <v>1866</v>
      </c>
      <c r="B553" t="s">
        <v>1867</v>
      </c>
      <c r="C553">
        <v>2016</v>
      </c>
      <c r="D553" t="s">
        <v>1866</v>
      </c>
      <c r="E553">
        <v>32</v>
      </c>
      <c r="F553" t="s">
        <v>1868</v>
      </c>
      <c r="G553">
        <v>2016</v>
      </c>
      <c r="H553">
        <v>0</v>
      </c>
      <c r="I553">
        <v>1</v>
      </c>
      <c r="J553">
        <v>32</v>
      </c>
      <c r="K553" t="s">
        <v>58</v>
      </c>
      <c r="L553">
        <v>0</v>
      </c>
      <c r="M553">
        <v>0</v>
      </c>
      <c r="N553">
        <v>0</v>
      </c>
      <c r="O553">
        <v>0</v>
      </c>
      <c r="P553">
        <v>0</v>
      </c>
      <c r="Q553">
        <v>0</v>
      </c>
      <c r="R553">
        <v>0</v>
      </c>
      <c r="S553">
        <v>1</v>
      </c>
      <c r="T553">
        <v>0</v>
      </c>
      <c r="U553" t="e">
        <f>IF(AND(Summary!B$4=Lists!B$2,MostCitedLookup!L553&lt;&gt;0),MostCitedLookup!J553,IF(AND(Summary!B$4=Lists!B$3,MostCitedLookup!M553&lt;&gt;0),MostCitedLookup!J553,IF(AND(Summary!B$4=Lists!B$4,MostCitedLookup!N553&lt;&gt;0),MostCitedLookup!J553,IF(AND(Summary!B$4=Lists!B$5,MostCitedLookup!O553&lt;&gt;0),MostCitedLookup!J553,IF(AND(Summary!B$4=Lists!B$6,MostCitedLookup!P553&lt;&gt;0),MostCitedLookup!J553,IF(AND(Summary!B$4=Lists!B$7,MostCitedLookup!Q553&lt;&gt;0),MostCitedLookup!J553,IF(AND(Summary!B$4=Lists!B$8,MostCitedLookup!R553&lt;&gt;0),MostCitedLookup!J553,IF(AND(Summary!B$4=Lists!B$9,MostCitedLookup!S553&lt;&gt;0),MostCitedLookup!J553,IF(AND(Summary!B$4=Lists!B$10,MostCitedLookup!T553&lt;&gt;0),MostCitedLookup!J553, IF(Summary!B$4="All Publications", MostCitedLookup!J553, NA()))))))))))</f>
        <v>#N/A</v>
      </c>
    </row>
    <row r="554" spans="1:21" x14ac:dyDescent="0.35">
      <c r="A554" t="s">
        <v>1869</v>
      </c>
      <c r="B554" t="s">
        <v>1870</v>
      </c>
      <c r="C554">
        <v>2014</v>
      </c>
      <c r="D554" t="s">
        <v>1869</v>
      </c>
      <c r="E554">
        <v>32</v>
      </c>
      <c r="F554" t="s">
        <v>1871</v>
      </c>
      <c r="G554">
        <v>2014</v>
      </c>
      <c r="H554">
        <v>0</v>
      </c>
      <c r="I554">
        <v>1</v>
      </c>
      <c r="J554">
        <v>32</v>
      </c>
      <c r="K554" t="s">
        <v>519</v>
      </c>
      <c r="L554">
        <v>0</v>
      </c>
      <c r="M554">
        <v>0</v>
      </c>
      <c r="N554">
        <v>1</v>
      </c>
      <c r="O554">
        <v>0</v>
      </c>
      <c r="P554">
        <v>0</v>
      </c>
      <c r="Q554">
        <v>0</v>
      </c>
      <c r="R554">
        <v>0</v>
      </c>
      <c r="S554">
        <v>0</v>
      </c>
      <c r="T554">
        <v>0</v>
      </c>
      <c r="U554">
        <f>IF(AND(Summary!B$4=Lists!B$2,MostCitedLookup!L554&lt;&gt;0),MostCitedLookup!J554,IF(AND(Summary!B$4=Lists!B$3,MostCitedLookup!M554&lt;&gt;0),MostCitedLookup!J554,IF(AND(Summary!B$4=Lists!B$4,MostCitedLookup!N554&lt;&gt;0),MostCitedLookup!J554,IF(AND(Summary!B$4=Lists!B$5,MostCitedLookup!O554&lt;&gt;0),MostCitedLookup!J554,IF(AND(Summary!B$4=Lists!B$6,MostCitedLookup!P554&lt;&gt;0),MostCitedLookup!J554,IF(AND(Summary!B$4=Lists!B$7,MostCitedLookup!Q554&lt;&gt;0),MostCitedLookup!J554,IF(AND(Summary!B$4=Lists!B$8,MostCitedLookup!R554&lt;&gt;0),MostCitedLookup!J554,IF(AND(Summary!B$4=Lists!B$9,MostCitedLookup!S554&lt;&gt;0),MostCitedLookup!J554,IF(AND(Summary!B$4=Lists!B$10,MostCitedLookup!T554&lt;&gt;0),MostCitedLookup!J554, IF(Summary!B$4="All Publications", MostCitedLookup!J554, NA()))))))))))</f>
        <v>32</v>
      </c>
    </row>
    <row r="555" spans="1:21" x14ac:dyDescent="0.35">
      <c r="A555" t="s">
        <v>1872</v>
      </c>
      <c r="B555" t="s">
        <v>1873</v>
      </c>
      <c r="C555">
        <v>2009</v>
      </c>
      <c r="D555" t="s">
        <v>1874</v>
      </c>
      <c r="E555">
        <v>31</v>
      </c>
      <c r="F555" t="s">
        <v>1875</v>
      </c>
      <c r="G555">
        <v>2009</v>
      </c>
      <c r="H555">
        <v>0.14469507100000001</v>
      </c>
      <c r="I555">
        <v>1</v>
      </c>
      <c r="J555">
        <v>31</v>
      </c>
      <c r="K555" t="s">
        <v>58</v>
      </c>
      <c r="L555">
        <v>0</v>
      </c>
      <c r="M555">
        <v>0</v>
      </c>
      <c r="N555">
        <v>0</v>
      </c>
      <c r="O555">
        <v>0</v>
      </c>
      <c r="P555">
        <v>0</v>
      </c>
      <c r="Q555">
        <v>0</v>
      </c>
      <c r="R555">
        <v>0</v>
      </c>
      <c r="S555">
        <v>1</v>
      </c>
      <c r="T555">
        <v>0</v>
      </c>
      <c r="U555" t="e">
        <f>IF(AND(Summary!B$4=Lists!B$2,MostCitedLookup!L555&lt;&gt;0),MostCitedLookup!J555,IF(AND(Summary!B$4=Lists!B$3,MostCitedLookup!M555&lt;&gt;0),MostCitedLookup!J555,IF(AND(Summary!B$4=Lists!B$4,MostCitedLookup!N555&lt;&gt;0),MostCitedLookup!J555,IF(AND(Summary!B$4=Lists!B$5,MostCitedLookup!O555&lt;&gt;0),MostCitedLookup!J555,IF(AND(Summary!B$4=Lists!B$6,MostCitedLookup!P555&lt;&gt;0),MostCitedLookup!J555,IF(AND(Summary!B$4=Lists!B$7,MostCitedLookup!Q555&lt;&gt;0),MostCitedLookup!J555,IF(AND(Summary!B$4=Lists!B$8,MostCitedLookup!R555&lt;&gt;0),MostCitedLookup!J555,IF(AND(Summary!B$4=Lists!B$9,MostCitedLookup!S555&lt;&gt;0),MostCitedLookup!J555,IF(AND(Summary!B$4=Lists!B$10,MostCitedLookup!T555&lt;&gt;0),MostCitedLookup!J555, IF(Summary!B$4="All Publications", MostCitedLookup!J555, NA()))))))))))</f>
        <v>#N/A</v>
      </c>
    </row>
    <row r="556" spans="1:21" x14ac:dyDescent="0.35">
      <c r="A556" t="s">
        <v>1876</v>
      </c>
      <c r="B556" t="s">
        <v>1877</v>
      </c>
      <c r="C556">
        <v>2005</v>
      </c>
      <c r="D556" t="s">
        <v>1878</v>
      </c>
      <c r="E556">
        <v>31</v>
      </c>
      <c r="F556" t="s">
        <v>1879</v>
      </c>
      <c r="G556">
        <v>2005</v>
      </c>
      <c r="H556">
        <v>8.6805556000000006E-2</v>
      </c>
      <c r="I556">
        <v>1</v>
      </c>
      <c r="J556">
        <v>31</v>
      </c>
      <c r="K556" t="s">
        <v>58</v>
      </c>
      <c r="L556">
        <v>0</v>
      </c>
      <c r="M556">
        <v>0</v>
      </c>
      <c r="N556">
        <v>0</v>
      </c>
      <c r="O556">
        <v>0</v>
      </c>
      <c r="P556">
        <v>0</v>
      </c>
      <c r="Q556">
        <v>0</v>
      </c>
      <c r="R556">
        <v>0</v>
      </c>
      <c r="S556">
        <v>1</v>
      </c>
      <c r="T556">
        <v>0</v>
      </c>
      <c r="U556" t="e">
        <f>IF(AND(Summary!B$4=Lists!B$2,MostCitedLookup!L556&lt;&gt;0),MostCitedLookup!J556,IF(AND(Summary!B$4=Lists!B$3,MostCitedLookup!M556&lt;&gt;0),MostCitedLookup!J556,IF(AND(Summary!B$4=Lists!B$4,MostCitedLookup!N556&lt;&gt;0),MostCitedLookup!J556,IF(AND(Summary!B$4=Lists!B$5,MostCitedLookup!O556&lt;&gt;0),MostCitedLookup!J556,IF(AND(Summary!B$4=Lists!B$6,MostCitedLookup!P556&lt;&gt;0),MostCitedLookup!J556,IF(AND(Summary!B$4=Lists!B$7,MostCitedLookup!Q556&lt;&gt;0),MostCitedLookup!J556,IF(AND(Summary!B$4=Lists!B$8,MostCitedLookup!R556&lt;&gt;0),MostCitedLookup!J556,IF(AND(Summary!B$4=Lists!B$9,MostCitedLookup!S556&lt;&gt;0),MostCitedLookup!J556,IF(AND(Summary!B$4=Lists!B$10,MostCitedLookup!T556&lt;&gt;0),MostCitedLookup!J556, IF(Summary!B$4="All Publications", MostCitedLookup!J556, NA()))))))))))</f>
        <v>#N/A</v>
      </c>
    </row>
    <row r="557" spans="1:21" x14ac:dyDescent="0.35">
      <c r="A557" t="s">
        <v>1880</v>
      </c>
      <c r="B557" t="s">
        <v>1881</v>
      </c>
      <c r="C557">
        <v>2005</v>
      </c>
      <c r="D557" t="s">
        <v>1880</v>
      </c>
      <c r="E557">
        <v>31</v>
      </c>
      <c r="F557" t="s">
        <v>1882</v>
      </c>
      <c r="G557">
        <v>2005</v>
      </c>
      <c r="H557">
        <v>0</v>
      </c>
      <c r="I557">
        <v>1</v>
      </c>
      <c r="J557">
        <v>31</v>
      </c>
      <c r="K557" t="s">
        <v>58</v>
      </c>
      <c r="L557">
        <v>0</v>
      </c>
      <c r="M557">
        <v>0</v>
      </c>
      <c r="N557">
        <v>0</v>
      </c>
      <c r="O557">
        <v>0</v>
      </c>
      <c r="P557">
        <v>0</v>
      </c>
      <c r="Q557">
        <v>0</v>
      </c>
      <c r="R557">
        <v>0</v>
      </c>
      <c r="S557">
        <v>1</v>
      </c>
      <c r="T557">
        <v>0</v>
      </c>
      <c r="U557" t="e">
        <f>IF(AND(Summary!B$4=Lists!B$2,MostCitedLookup!L557&lt;&gt;0),MostCitedLookup!J557,IF(AND(Summary!B$4=Lists!B$3,MostCitedLookup!M557&lt;&gt;0),MostCitedLookup!J557,IF(AND(Summary!B$4=Lists!B$4,MostCitedLookup!N557&lt;&gt;0),MostCitedLookup!J557,IF(AND(Summary!B$4=Lists!B$5,MostCitedLookup!O557&lt;&gt;0),MostCitedLookup!J557,IF(AND(Summary!B$4=Lists!B$6,MostCitedLookup!P557&lt;&gt;0),MostCitedLookup!J557,IF(AND(Summary!B$4=Lists!B$7,MostCitedLookup!Q557&lt;&gt;0),MostCitedLookup!J557,IF(AND(Summary!B$4=Lists!B$8,MostCitedLookup!R557&lt;&gt;0),MostCitedLookup!J557,IF(AND(Summary!B$4=Lists!B$9,MostCitedLookup!S557&lt;&gt;0),MostCitedLookup!J557,IF(AND(Summary!B$4=Lists!B$10,MostCitedLookup!T557&lt;&gt;0),MostCitedLookup!J557, IF(Summary!B$4="All Publications", MostCitedLookup!J557, NA()))))))))))</f>
        <v>#N/A</v>
      </c>
    </row>
    <row r="558" spans="1:21" x14ac:dyDescent="0.35">
      <c r="A558" t="s">
        <v>1883</v>
      </c>
      <c r="B558" t="s">
        <v>1884</v>
      </c>
      <c r="C558">
        <v>2011</v>
      </c>
      <c r="D558" t="s">
        <v>1883</v>
      </c>
      <c r="E558">
        <v>31</v>
      </c>
      <c r="F558" t="s">
        <v>1885</v>
      </c>
      <c r="G558">
        <v>2011</v>
      </c>
      <c r="H558">
        <v>0</v>
      </c>
      <c r="I558">
        <v>1</v>
      </c>
      <c r="J558">
        <v>31</v>
      </c>
      <c r="K558" t="s">
        <v>111</v>
      </c>
      <c r="L558">
        <v>1</v>
      </c>
      <c r="M558">
        <v>1</v>
      </c>
      <c r="N558">
        <v>0</v>
      </c>
      <c r="O558">
        <v>0</v>
      </c>
      <c r="P558">
        <v>0</v>
      </c>
      <c r="Q558">
        <v>0</v>
      </c>
      <c r="R558">
        <v>0</v>
      </c>
      <c r="S558">
        <v>1</v>
      </c>
      <c r="T558">
        <v>0</v>
      </c>
      <c r="U558" t="e">
        <f>IF(AND(Summary!B$4=Lists!B$2,MostCitedLookup!L558&lt;&gt;0),MostCitedLookup!J558,IF(AND(Summary!B$4=Lists!B$3,MostCitedLookup!M558&lt;&gt;0),MostCitedLookup!J558,IF(AND(Summary!B$4=Lists!B$4,MostCitedLookup!N558&lt;&gt;0),MostCitedLookup!J558,IF(AND(Summary!B$4=Lists!B$5,MostCitedLookup!O558&lt;&gt;0),MostCitedLookup!J558,IF(AND(Summary!B$4=Lists!B$6,MostCitedLookup!P558&lt;&gt;0),MostCitedLookup!J558,IF(AND(Summary!B$4=Lists!B$7,MostCitedLookup!Q558&lt;&gt;0),MostCitedLookup!J558,IF(AND(Summary!B$4=Lists!B$8,MostCitedLookup!R558&lt;&gt;0),MostCitedLookup!J558,IF(AND(Summary!B$4=Lists!B$9,MostCitedLookup!S558&lt;&gt;0),MostCitedLookup!J558,IF(AND(Summary!B$4=Lists!B$10,MostCitedLookup!T558&lt;&gt;0),MostCitedLookup!J558, IF(Summary!B$4="All Publications", MostCitedLookup!J558, NA()))))))))))</f>
        <v>#N/A</v>
      </c>
    </row>
    <row r="559" spans="1:21" x14ac:dyDescent="0.35">
      <c r="A559" t="s">
        <v>1886</v>
      </c>
      <c r="B559" t="s">
        <v>1887</v>
      </c>
      <c r="C559">
        <v>2010</v>
      </c>
      <c r="D559" t="s">
        <v>1886</v>
      </c>
      <c r="E559">
        <v>31</v>
      </c>
      <c r="F559" t="s">
        <v>1888</v>
      </c>
      <c r="G559">
        <v>2010</v>
      </c>
      <c r="H559">
        <v>0</v>
      </c>
      <c r="I559">
        <v>1</v>
      </c>
      <c r="J559">
        <v>31</v>
      </c>
      <c r="K559" t="s">
        <v>58</v>
      </c>
      <c r="L559">
        <v>0</v>
      </c>
      <c r="M559">
        <v>0</v>
      </c>
      <c r="N559">
        <v>0</v>
      </c>
      <c r="O559">
        <v>0</v>
      </c>
      <c r="P559">
        <v>0</v>
      </c>
      <c r="Q559">
        <v>0</v>
      </c>
      <c r="R559">
        <v>0</v>
      </c>
      <c r="S559">
        <v>1</v>
      </c>
      <c r="T559">
        <v>0</v>
      </c>
      <c r="U559" t="e">
        <f>IF(AND(Summary!B$4=Lists!B$2,MostCitedLookup!L559&lt;&gt;0),MostCitedLookup!J559,IF(AND(Summary!B$4=Lists!B$3,MostCitedLookup!M559&lt;&gt;0),MostCitedLookup!J559,IF(AND(Summary!B$4=Lists!B$4,MostCitedLookup!N559&lt;&gt;0),MostCitedLookup!J559,IF(AND(Summary!B$4=Lists!B$5,MostCitedLookup!O559&lt;&gt;0),MostCitedLookup!J559,IF(AND(Summary!B$4=Lists!B$6,MostCitedLookup!P559&lt;&gt;0),MostCitedLookup!J559,IF(AND(Summary!B$4=Lists!B$7,MostCitedLookup!Q559&lt;&gt;0),MostCitedLookup!J559,IF(AND(Summary!B$4=Lists!B$8,MostCitedLookup!R559&lt;&gt;0),MostCitedLookup!J559,IF(AND(Summary!B$4=Lists!B$9,MostCitedLookup!S559&lt;&gt;0),MostCitedLookup!J559,IF(AND(Summary!B$4=Lists!B$10,MostCitedLookup!T559&lt;&gt;0),MostCitedLookup!J559, IF(Summary!B$4="All Publications", MostCitedLookup!J559, NA()))))))))))</f>
        <v>#N/A</v>
      </c>
    </row>
    <row r="560" spans="1:21" x14ac:dyDescent="0.35">
      <c r="A560" t="s">
        <v>1889</v>
      </c>
      <c r="B560" t="s">
        <v>1890</v>
      </c>
      <c r="C560">
        <v>2019</v>
      </c>
      <c r="D560" t="s">
        <v>1889</v>
      </c>
      <c r="E560">
        <v>31</v>
      </c>
      <c r="F560" t="s">
        <v>1891</v>
      </c>
      <c r="G560">
        <v>2019</v>
      </c>
      <c r="H560">
        <v>0</v>
      </c>
      <c r="I560">
        <v>1</v>
      </c>
      <c r="J560">
        <v>31</v>
      </c>
      <c r="K560" t="s">
        <v>1892</v>
      </c>
      <c r="L560">
        <v>1</v>
      </c>
      <c r="M560">
        <v>1</v>
      </c>
      <c r="N560">
        <v>0</v>
      </c>
      <c r="O560">
        <v>1</v>
      </c>
      <c r="P560">
        <v>0</v>
      </c>
      <c r="Q560">
        <v>0</v>
      </c>
      <c r="R560">
        <v>0</v>
      </c>
      <c r="S560">
        <v>1</v>
      </c>
      <c r="T560">
        <v>0</v>
      </c>
      <c r="U560" t="e">
        <f>IF(AND(Summary!B$4=Lists!B$2,MostCitedLookup!L560&lt;&gt;0),MostCitedLookup!J560,IF(AND(Summary!B$4=Lists!B$3,MostCitedLookup!M560&lt;&gt;0),MostCitedLookup!J560,IF(AND(Summary!B$4=Lists!B$4,MostCitedLookup!N560&lt;&gt;0),MostCitedLookup!J560,IF(AND(Summary!B$4=Lists!B$5,MostCitedLookup!O560&lt;&gt;0),MostCitedLookup!J560,IF(AND(Summary!B$4=Lists!B$6,MostCitedLookup!P560&lt;&gt;0),MostCitedLookup!J560,IF(AND(Summary!B$4=Lists!B$7,MostCitedLookup!Q560&lt;&gt;0),MostCitedLookup!J560,IF(AND(Summary!B$4=Lists!B$8,MostCitedLookup!R560&lt;&gt;0),MostCitedLookup!J560,IF(AND(Summary!B$4=Lists!B$9,MostCitedLookup!S560&lt;&gt;0),MostCitedLookup!J560,IF(AND(Summary!B$4=Lists!B$10,MostCitedLookup!T560&lt;&gt;0),MostCitedLookup!J560, IF(Summary!B$4="All Publications", MostCitedLookup!J560, NA()))))))))))</f>
        <v>#N/A</v>
      </c>
    </row>
    <row r="561" spans="1:21" x14ac:dyDescent="0.35">
      <c r="A561" t="s">
        <v>1893</v>
      </c>
      <c r="B561" t="s">
        <v>1894</v>
      </c>
      <c r="C561">
        <v>2019</v>
      </c>
      <c r="D561" t="s">
        <v>1893</v>
      </c>
      <c r="E561">
        <v>31</v>
      </c>
      <c r="F561" t="s">
        <v>1895</v>
      </c>
      <c r="G561">
        <v>2019</v>
      </c>
      <c r="H561">
        <v>0</v>
      </c>
      <c r="I561">
        <v>1</v>
      </c>
      <c r="J561">
        <v>31</v>
      </c>
      <c r="K561" t="s">
        <v>1896</v>
      </c>
      <c r="L561">
        <v>1</v>
      </c>
      <c r="M561">
        <v>1</v>
      </c>
      <c r="N561">
        <v>0</v>
      </c>
      <c r="O561">
        <v>0</v>
      </c>
      <c r="P561">
        <v>0</v>
      </c>
      <c r="Q561">
        <v>0</v>
      </c>
      <c r="R561">
        <v>0</v>
      </c>
      <c r="S561">
        <v>1</v>
      </c>
      <c r="T561">
        <v>1</v>
      </c>
      <c r="U561" t="e">
        <f>IF(AND(Summary!B$4=Lists!B$2,MostCitedLookup!L561&lt;&gt;0),MostCitedLookup!J561,IF(AND(Summary!B$4=Lists!B$3,MostCitedLookup!M561&lt;&gt;0),MostCitedLookup!J561,IF(AND(Summary!B$4=Lists!B$4,MostCitedLookup!N561&lt;&gt;0),MostCitedLookup!J561,IF(AND(Summary!B$4=Lists!B$5,MostCitedLookup!O561&lt;&gt;0),MostCitedLookup!J561,IF(AND(Summary!B$4=Lists!B$6,MostCitedLookup!P561&lt;&gt;0),MostCitedLookup!J561,IF(AND(Summary!B$4=Lists!B$7,MostCitedLookup!Q561&lt;&gt;0),MostCitedLookup!J561,IF(AND(Summary!B$4=Lists!B$8,MostCitedLookup!R561&lt;&gt;0),MostCitedLookup!J561,IF(AND(Summary!B$4=Lists!B$9,MostCitedLookup!S561&lt;&gt;0),MostCitedLookup!J561,IF(AND(Summary!B$4=Lists!B$10,MostCitedLookup!T561&lt;&gt;0),MostCitedLookup!J561, IF(Summary!B$4="All Publications", MostCitedLookup!J561, NA()))))))))))</f>
        <v>#N/A</v>
      </c>
    </row>
    <row r="562" spans="1:21" x14ac:dyDescent="0.35">
      <c r="A562" t="s">
        <v>1897</v>
      </c>
      <c r="B562" t="s">
        <v>1898</v>
      </c>
      <c r="C562">
        <v>2007</v>
      </c>
      <c r="D562" t="s">
        <v>1899</v>
      </c>
      <c r="E562">
        <v>30</v>
      </c>
      <c r="F562" t="s">
        <v>1900</v>
      </c>
      <c r="G562">
        <v>2007</v>
      </c>
      <c r="H562">
        <v>0.198970329</v>
      </c>
      <c r="I562">
        <v>1</v>
      </c>
      <c r="J562">
        <v>30</v>
      </c>
      <c r="K562" t="s">
        <v>58</v>
      </c>
      <c r="L562">
        <v>0</v>
      </c>
      <c r="M562">
        <v>0</v>
      </c>
      <c r="N562">
        <v>0</v>
      </c>
      <c r="O562">
        <v>0</v>
      </c>
      <c r="P562">
        <v>0</v>
      </c>
      <c r="Q562">
        <v>0</v>
      </c>
      <c r="R562">
        <v>0</v>
      </c>
      <c r="S562">
        <v>1</v>
      </c>
      <c r="T562">
        <v>0</v>
      </c>
      <c r="U562" t="e">
        <f>IF(AND(Summary!B$4=Lists!B$2,MostCitedLookup!L562&lt;&gt;0),MostCitedLookup!J562,IF(AND(Summary!B$4=Lists!B$3,MostCitedLookup!M562&lt;&gt;0),MostCitedLookup!J562,IF(AND(Summary!B$4=Lists!B$4,MostCitedLookup!N562&lt;&gt;0),MostCitedLookup!J562,IF(AND(Summary!B$4=Lists!B$5,MostCitedLookup!O562&lt;&gt;0),MostCitedLookup!J562,IF(AND(Summary!B$4=Lists!B$6,MostCitedLookup!P562&lt;&gt;0),MostCitedLookup!J562,IF(AND(Summary!B$4=Lists!B$7,MostCitedLookup!Q562&lt;&gt;0),MostCitedLookup!J562,IF(AND(Summary!B$4=Lists!B$8,MostCitedLookup!R562&lt;&gt;0),MostCitedLookup!J562,IF(AND(Summary!B$4=Lists!B$9,MostCitedLookup!S562&lt;&gt;0),MostCitedLookup!J562,IF(AND(Summary!B$4=Lists!B$10,MostCitedLookup!T562&lt;&gt;0),MostCitedLookup!J562, IF(Summary!B$4="All Publications", MostCitedLookup!J562, NA()))))))))))</f>
        <v>#N/A</v>
      </c>
    </row>
    <row r="563" spans="1:21" x14ac:dyDescent="0.35">
      <c r="A563" t="s">
        <v>1901</v>
      </c>
      <c r="B563" t="s">
        <v>1902</v>
      </c>
      <c r="C563">
        <v>2019</v>
      </c>
      <c r="D563" t="s">
        <v>1903</v>
      </c>
      <c r="E563">
        <v>30</v>
      </c>
      <c r="F563" t="s">
        <v>1904</v>
      </c>
      <c r="G563">
        <v>2019</v>
      </c>
      <c r="H563">
        <v>0.154220616</v>
      </c>
      <c r="I563">
        <v>1</v>
      </c>
      <c r="J563">
        <v>30</v>
      </c>
      <c r="K563" t="s">
        <v>67</v>
      </c>
      <c r="L563">
        <v>0</v>
      </c>
      <c r="M563">
        <v>0</v>
      </c>
      <c r="N563">
        <v>0</v>
      </c>
      <c r="O563">
        <v>0</v>
      </c>
      <c r="P563">
        <v>1</v>
      </c>
      <c r="Q563">
        <v>0</v>
      </c>
      <c r="R563">
        <v>0</v>
      </c>
      <c r="S563">
        <v>0</v>
      </c>
      <c r="T563">
        <v>0</v>
      </c>
      <c r="U563" t="e">
        <f>IF(AND(Summary!B$4=Lists!B$2,MostCitedLookup!L563&lt;&gt;0),MostCitedLookup!J563,IF(AND(Summary!B$4=Lists!B$3,MostCitedLookup!M563&lt;&gt;0),MostCitedLookup!J563,IF(AND(Summary!B$4=Lists!B$4,MostCitedLookup!N563&lt;&gt;0),MostCitedLookup!J563,IF(AND(Summary!B$4=Lists!B$5,MostCitedLookup!O563&lt;&gt;0),MostCitedLookup!J563,IF(AND(Summary!B$4=Lists!B$6,MostCitedLookup!P563&lt;&gt;0),MostCitedLookup!J563,IF(AND(Summary!B$4=Lists!B$7,MostCitedLookup!Q563&lt;&gt;0),MostCitedLookup!J563,IF(AND(Summary!B$4=Lists!B$8,MostCitedLookup!R563&lt;&gt;0),MostCitedLookup!J563,IF(AND(Summary!B$4=Lists!B$9,MostCitedLookup!S563&lt;&gt;0),MostCitedLookup!J563,IF(AND(Summary!B$4=Lists!B$10,MostCitedLookup!T563&lt;&gt;0),MostCitedLookup!J563, IF(Summary!B$4="All Publications", MostCitedLookup!J563, NA()))))))))))</f>
        <v>#N/A</v>
      </c>
    </row>
    <row r="564" spans="1:21" x14ac:dyDescent="0.35">
      <c r="A564" t="s">
        <v>1905</v>
      </c>
      <c r="B564" t="s">
        <v>1906</v>
      </c>
      <c r="C564">
        <v>2007</v>
      </c>
      <c r="D564" t="s">
        <v>1907</v>
      </c>
      <c r="E564">
        <v>30</v>
      </c>
      <c r="F564" t="s">
        <v>1908</v>
      </c>
      <c r="G564">
        <v>2007</v>
      </c>
      <c r="H564">
        <v>4.2878689999999997E-2</v>
      </c>
      <c r="I564">
        <v>1</v>
      </c>
      <c r="J564">
        <v>30</v>
      </c>
      <c r="K564" t="s">
        <v>58</v>
      </c>
      <c r="L564">
        <v>0</v>
      </c>
      <c r="M564">
        <v>0</v>
      </c>
      <c r="N564">
        <v>0</v>
      </c>
      <c r="O564">
        <v>0</v>
      </c>
      <c r="P564">
        <v>0</v>
      </c>
      <c r="Q564">
        <v>0</v>
      </c>
      <c r="R564">
        <v>0</v>
      </c>
      <c r="S564">
        <v>1</v>
      </c>
      <c r="T564">
        <v>0</v>
      </c>
      <c r="U564" t="e">
        <f>IF(AND(Summary!B$4=Lists!B$2,MostCitedLookup!L564&lt;&gt;0),MostCitedLookup!J564,IF(AND(Summary!B$4=Lists!B$3,MostCitedLookup!M564&lt;&gt;0),MostCitedLookup!J564,IF(AND(Summary!B$4=Lists!B$4,MostCitedLookup!N564&lt;&gt;0),MostCitedLookup!J564,IF(AND(Summary!B$4=Lists!B$5,MostCitedLookup!O564&lt;&gt;0),MostCitedLookup!J564,IF(AND(Summary!B$4=Lists!B$6,MostCitedLookup!P564&lt;&gt;0),MostCitedLookup!J564,IF(AND(Summary!B$4=Lists!B$7,MostCitedLookup!Q564&lt;&gt;0),MostCitedLookup!J564,IF(AND(Summary!B$4=Lists!B$8,MostCitedLookup!R564&lt;&gt;0),MostCitedLookup!J564,IF(AND(Summary!B$4=Lists!B$9,MostCitedLookup!S564&lt;&gt;0),MostCitedLookup!J564,IF(AND(Summary!B$4=Lists!B$10,MostCitedLookup!T564&lt;&gt;0),MostCitedLookup!J564, IF(Summary!B$4="All Publications", MostCitedLookup!J564, NA()))))))))))</f>
        <v>#N/A</v>
      </c>
    </row>
    <row r="565" spans="1:21" x14ac:dyDescent="0.35">
      <c r="A565" t="s">
        <v>1909</v>
      </c>
      <c r="B565" t="s">
        <v>1910</v>
      </c>
      <c r="C565">
        <v>1991</v>
      </c>
      <c r="D565" t="s">
        <v>1911</v>
      </c>
      <c r="E565">
        <v>30</v>
      </c>
      <c r="F565" t="s">
        <v>1912</v>
      </c>
      <c r="G565">
        <v>1991</v>
      </c>
      <c r="H565">
        <v>3.7661842000000001E-2</v>
      </c>
      <c r="I565">
        <v>1</v>
      </c>
      <c r="J565">
        <v>30</v>
      </c>
      <c r="K565" t="s">
        <v>58</v>
      </c>
      <c r="L565">
        <v>0</v>
      </c>
      <c r="M565">
        <v>0</v>
      </c>
      <c r="N565">
        <v>0</v>
      </c>
      <c r="O565">
        <v>0</v>
      </c>
      <c r="P565">
        <v>0</v>
      </c>
      <c r="Q565">
        <v>0</v>
      </c>
      <c r="R565">
        <v>0</v>
      </c>
      <c r="S565">
        <v>1</v>
      </c>
      <c r="T565">
        <v>0</v>
      </c>
      <c r="U565" t="e">
        <f>IF(AND(Summary!B$4=Lists!B$2,MostCitedLookup!L565&lt;&gt;0),MostCitedLookup!J565,IF(AND(Summary!B$4=Lists!B$3,MostCitedLookup!M565&lt;&gt;0),MostCitedLookup!J565,IF(AND(Summary!B$4=Lists!B$4,MostCitedLookup!N565&lt;&gt;0),MostCitedLookup!J565,IF(AND(Summary!B$4=Lists!B$5,MostCitedLookup!O565&lt;&gt;0),MostCitedLookup!J565,IF(AND(Summary!B$4=Lists!B$6,MostCitedLookup!P565&lt;&gt;0),MostCitedLookup!J565,IF(AND(Summary!B$4=Lists!B$7,MostCitedLookup!Q565&lt;&gt;0),MostCitedLookup!J565,IF(AND(Summary!B$4=Lists!B$8,MostCitedLookup!R565&lt;&gt;0),MostCitedLookup!J565,IF(AND(Summary!B$4=Lists!B$9,MostCitedLookup!S565&lt;&gt;0),MostCitedLookup!J565,IF(AND(Summary!B$4=Lists!B$10,MostCitedLookup!T565&lt;&gt;0),MostCitedLookup!J565, IF(Summary!B$4="All Publications", MostCitedLookup!J565, NA()))))))))))</f>
        <v>#N/A</v>
      </c>
    </row>
    <row r="566" spans="1:21" x14ac:dyDescent="0.35">
      <c r="A566" t="s">
        <v>1913</v>
      </c>
      <c r="B566" t="s">
        <v>1044</v>
      </c>
      <c r="C566">
        <v>2007</v>
      </c>
      <c r="D566" t="s">
        <v>1914</v>
      </c>
      <c r="E566">
        <v>30</v>
      </c>
      <c r="F566" t="s">
        <v>1915</v>
      </c>
      <c r="G566">
        <v>2007</v>
      </c>
      <c r="H566">
        <v>7.0921990000000004E-3</v>
      </c>
      <c r="I566">
        <v>1</v>
      </c>
      <c r="J566">
        <v>30</v>
      </c>
      <c r="K566" t="s">
        <v>94</v>
      </c>
      <c r="L566">
        <v>0</v>
      </c>
      <c r="M566">
        <v>0</v>
      </c>
      <c r="N566">
        <v>0</v>
      </c>
      <c r="O566">
        <v>0</v>
      </c>
      <c r="P566">
        <v>1</v>
      </c>
      <c r="Q566">
        <v>0</v>
      </c>
      <c r="R566">
        <v>0</v>
      </c>
      <c r="S566">
        <v>0</v>
      </c>
      <c r="T566">
        <v>0</v>
      </c>
      <c r="U566" t="e">
        <f>IF(AND(Summary!B$4=Lists!B$2,MostCitedLookup!L566&lt;&gt;0),MostCitedLookup!J566,IF(AND(Summary!B$4=Lists!B$3,MostCitedLookup!M566&lt;&gt;0),MostCitedLookup!J566,IF(AND(Summary!B$4=Lists!B$4,MostCitedLookup!N566&lt;&gt;0),MostCitedLookup!J566,IF(AND(Summary!B$4=Lists!B$5,MostCitedLookup!O566&lt;&gt;0),MostCitedLookup!J566,IF(AND(Summary!B$4=Lists!B$6,MostCitedLookup!P566&lt;&gt;0),MostCitedLookup!J566,IF(AND(Summary!B$4=Lists!B$7,MostCitedLookup!Q566&lt;&gt;0),MostCitedLookup!J566,IF(AND(Summary!B$4=Lists!B$8,MostCitedLookup!R566&lt;&gt;0),MostCitedLookup!J566,IF(AND(Summary!B$4=Lists!B$9,MostCitedLookup!S566&lt;&gt;0),MostCitedLookup!J566,IF(AND(Summary!B$4=Lists!B$10,MostCitedLookup!T566&lt;&gt;0),MostCitedLookup!J566, IF(Summary!B$4="All Publications", MostCitedLookup!J566, NA()))))))))))</f>
        <v>#N/A</v>
      </c>
    </row>
    <row r="567" spans="1:21" x14ac:dyDescent="0.35">
      <c r="A567" t="s">
        <v>1916</v>
      </c>
      <c r="B567" t="s">
        <v>1917</v>
      </c>
      <c r="C567">
        <v>2012</v>
      </c>
      <c r="D567" t="s">
        <v>1916</v>
      </c>
      <c r="E567">
        <v>30</v>
      </c>
      <c r="F567" t="s">
        <v>1918</v>
      </c>
      <c r="G567">
        <v>2012</v>
      </c>
      <c r="H567">
        <v>0</v>
      </c>
      <c r="I567">
        <v>1</v>
      </c>
      <c r="J567">
        <v>30</v>
      </c>
      <c r="K567" t="s">
        <v>58</v>
      </c>
      <c r="L567">
        <v>0</v>
      </c>
      <c r="M567">
        <v>0</v>
      </c>
      <c r="N567">
        <v>0</v>
      </c>
      <c r="O567">
        <v>0</v>
      </c>
      <c r="P567">
        <v>0</v>
      </c>
      <c r="Q567">
        <v>0</v>
      </c>
      <c r="R567">
        <v>0</v>
      </c>
      <c r="S567">
        <v>1</v>
      </c>
      <c r="T567">
        <v>0</v>
      </c>
      <c r="U567" t="e">
        <f>IF(AND(Summary!B$4=Lists!B$2,MostCitedLookup!L567&lt;&gt;0),MostCitedLookup!J567,IF(AND(Summary!B$4=Lists!B$3,MostCitedLookup!M567&lt;&gt;0),MostCitedLookup!J567,IF(AND(Summary!B$4=Lists!B$4,MostCitedLookup!N567&lt;&gt;0),MostCitedLookup!J567,IF(AND(Summary!B$4=Lists!B$5,MostCitedLookup!O567&lt;&gt;0),MostCitedLookup!J567,IF(AND(Summary!B$4=Lists!B$6,MostCitedLookup!P567&lt;&gt;0),MostCitedLookup!J567,IF(AND(Summary!B$4=Lists!B$7,MostCitedLookup!Q567&lt;&gt;0),MostCitedLookup!J567,IF(AND(Summary!B$4=Lists!B$8,MostCitedLookup!R567&lt;&gt;0),MostCitedLookup!J567,IF(AND(Summary!B$4=Lists!B$9,MostCitedLookup!S567&lt;&gt;0),MostCitedLookup!J567,IF(AND(Summary!B$4=Lists!B$10,MostCitedLookup!T567&lt;&gt;0),MostCitedLookup!J567, IF(Summary!B$4="All Publications", MostCitedLookup!J567, NA()))))))))))</f>
        <v>#N/A</v>
      </c>
    </row>
    <row r="568" spans="1:21" x14ac:dyDescent="0.35">
      <c r="A568" t="s">
        <v>1919</v>
      </c>
      <c r="B568" t="s">
        <v>1920</v>
      </c>
      <c r="C568">
        <v>2010</v>
      </c>
      <c r="D568" t="s">
        <v>1919</v>
      </c>
      <c r="E568">
        <v>30</v>
      </c>
      <c r="F568" t="s">
        <v>1921</v>
      </c>
      <c r="G568">
        <v>2010</v>
      </c>
      <c r="H568">
        <v>0</v>
      </c>
      <c r="I568">
        <v>1</v>
      </c>
      <c r="J568">
        <v>30</v>
      </c>
      <c r="K568" t="s">
        <v>58</v>
      </c>
      <c r="L568">
        <v>0</v>
      </c>
      <c r="M568">
        <v>0</v>
      </c>
      <c r="N568">
        <v>0</v>
      </c>
      <c r="O568">
        <v>0</v>
      </c>
      <c r="P568">
        <v>0</v>
      </c>
      <c r="Q568">
        <v>0</v>
      </c>
      <c r="R568">
        <v>0</v>
      </c>
      <c r="S568">
        <v>1</v>
      </c>
      <c r="T568">
        <v>0</v>
      </c>
      <c r="U568" t="e">
        <f>IF(AND(Summary!B$4=Lists!B$2,MostCitedLookup!L568&lt;&gt;0),MostCitedLookup!J568,IF(AND(Summary!B$4=Lists!B$3,MostCitedLookup!M568&lt;&gt;0),MostCitedLookup!J568,IF(AND(Summary!B$4=Lists!B$4,MostCitedLookup!N568&lt;&gt;0),MostCitedLookup!J568,IF(AND(Summary!B$4=Lists!B$5,MostCitedLookup!O568&lt;&gt;0),MostCitedLookup!J568,IF(AND(Summary!B$4=Lists!B$6,MostCitedLookup!P568&lt;&gt;0),MostCitedLookup!J568,IF(AND(Summary!B$4=Lists!B$7,MostCitedLookup!Q568&lt;&gt;0),MostCitedLookup!J568,IF(AND(Summary!B$4=Lists!B$8,MostCitedLookup!R568&lt;&gt;0),MostCitedLookup!J568,IF(AND(Summary!B$4=Lists!B$9,MostCitedLookup!S568&lt;&gt;0),MostCitedLookup!J568,IF(AND(Summary!B$4=Lists!B$10,MostCitedLookup!T568&lt;&gt;0),MostCitedLookup!J568, IF(Summary!B$4="All Publications", MostCitedLookup!J568, NA()))))))))))</f>
        <v>#N/A</v>
      </c>
    </row>
    <row r="569" spans="1:21" x14ac:dyDescent="0.35">
      <c r="A569" t="s">
        <v>1922</v>
      </c>
      <c r="B569" t="s">
        <v>1923</v>
      </c>
      <c r="C569">
        <v>2018</v>
      </c>
      <c r="D569" t="s">
        <v>1922</v>
      </c>
      <c r="E569">
        <v>30</v>
      </c>
      <c r="F569" t="s">
        <v>1924</v>
      </c>
      <c r="G569">
        <v>2018</v>
      </c>
      <c r="H569">
        <v>0</v>
      </c>
      <c r="I569">
        <v>1</v>
      </c>
      <c r="J569">
        <v>30</v>
      </c>
      <c r="K569" t="s">
        <v>58</v>
      </c>
      <c r="L569">
        <v>0</v>
      </c>
      <c r="M569">
        <v>0</v>
      </c>
      <c r="N569">
        <v>0</v>
      </c>
      <c r="O569">
        <v>0</v>
      </c>
      <c r="P569">
        <v>0</v>
      </c>
      <c r="Q569">
        <v>0</v>
      </c>
      <c r="R569">
        <v>0</v>
      </c>
      <c r="S569">
        <v>1</v>
      </c>
      <c r="T569">
        <v>0</v>
      </c>
      <c r="U569" t="e">
        <f>IF(AND(Summary!B$4=Lists!B$2,MostCitedLookup!L569&lt;&gt;0),MostCitedLookup!J569,IF(AND(Summary!B$4=Lists!B$3,MostCitedLookup!M569&lt;&gt;0),MostCitedLookup!J569,IF(AND(Summary!B$4=Lists!B$4,MostCitedLookup!N569&lt;&gt;0),MostCitedLookup!J569,IF(AND(Summary!B$4=Lists!B$5,MostCitedLookup!O569&lt;&gt;0),MostCitedLookup!J569,IF(AND(Summary!B$4=Lists!B$6,MostCitedLookup!P569&lt;&gt;0),MostCitedLookup!J569,IF(AND(Summary!B$4=Lists!B$7,MostCitedLookup!Q569&lt;&gt;0),MostCitedLookup!J569,IF(AND(Summary!B$4=Lists!B$8,MostCitedLookup!R569&lt;&gt;0),MostCitedLookup!J569,IF(AND(Summary!B$4=Lists!B$9,MostCitedLookup!S569&lt;&gt;0),MostCitedLookup!J569,IF(AND(Summary!B$4=Lists!B$10,MostCitedLookup!T569&lt;&gt;0),MostCitedLookup!J569, IF(Summary!B$4="All Publications", MostCitedLookup!J569, NA()))))))))))</f>
        <v>#N/A</v>
      </c>
    </row>
    <row r="570" spans="1:21" x14ac:dyDescent="0.35">
      <c r="A570" t="s">
        <v>1925</v>
      </c>
      <c r="B570" t="s">
        <v>1448</v>
      </c>
      <c r="C570">
        <v>1995</v>
      </c>
      <c r="D570" t="s">
        <v>1925</v>
      </c>
      <c r="E570">
        <v>30</v>
      </c>
      <c r="F570" t="s">
        <v>1926</v>
      </c>
      <c r="G570">
        <v>1995</v>
      </c>
      <c r="H570">
        <v>0</v>
      </c>
      <c r="I570">
        <v>1</v>
      </c>
      <c r="J570">
        <v>30</v>
      </c>
      <c r="K570" t="s">
        <v>58</v>
      </c>
      <c r="L570">
        <v>0</v>
      </c>
      <c r="M570">
        <v>0</v>
      </c>
      <c r="N570">
        <v>0</v>
      </c>
      <c r="O570">
        <v>0</v>
      </c>
      <c r="P570">
        <v>0</v>
      </c>
      <c r="Q570">
        <v>0</v>
      </c>
      <c r="R570">
        <v>0</v>
      </c>
      <c r="S570">
        <v>1</v>
      </c>
      <c r="T570">
        <v>0</v>
      </c>
      <c r="U570" t="e">
        <f>IF(AND(Summary!B$4=Lists!B$2,MostCitedLookup!L570&lt;&gt;0),MostCitedLookup!J570,IF(AND(Summary!B$4=Lists!B$3,MostCitedLookup!M570&lt;&gt;0),MostCitedLookup!J570,IF(AND(Summary!B$4=Lists!B$4,MostCitedLookup!N570&lt;&gt;0),MostCitedLookup!J570,IF(AND(Summary!B$4=Lists!B$5,MostCitedLookup!O570&lt;&gt;0),MostCitedLookup!J570,IF(AND(Summary!B$4=Lists!B$6,MostCitedLookup!P570&lt;&gt;0),MostCitedLookup!J570,IF(AND(Summary!B$4=Lists!B$7,MostCitedLookup!Q570&lt;&gt;0),MostCitedLookup!J570,IF(AND(Summary!B$4=Lists!B$8,MostCitedLookup!R570&lt;&gt;0),MostCitedLookup!J570,IF(AND(Summary!B$4=Lists!B$9,MostCitedLookup!S570&lt;&gt;0),MostCitedLookup!J570,IF(AND(Summary!B$4=Lists!B$10,MostCitedLookup!T570&lt;&gt;0),MostCitedLookup!J570, IF(Summary!B$4="All Publications", MostCitedLookup!J570, NA()))))))))))</f>
        <v>#N/A</v>
      </c>
    </row>
    <row r="571" spans="1:21" x14ac:dyDescent="0.35">
      <c r="A571" t="s">
        <v>1927</v>
      </c>
      <c r="B571" t="s">
        <v>1928</v>
      </c>
      <c r="C571">
        <v>2013</v>
      </c>
      <c r="D571" t="s">
        <v>1927</v>
      </c>
      <c r="E571">
        <v>30</v>
      </c>
      <c r="F571" t="s">
        <v>1929</v>
      </c>
      <c r="G571">
        <v>2013</v>
      </c>
      <c r="H571">
        <v>0</v>
      </c>
      <c r="I571">
        <v>1</v>
      </c>
      <c r="J571">
        <v>30</v>
      </c>
      <c r="K571" t="s">
        <v>519</v>
      </c>
      <c r="L571">
        <v>0</v>
      </c>
      <c r="M571">
        <v>0</v>
      </c>
      <c r="N571">
        <v>1</v>
      </c>
      <c r="O571">
        <v>0</v>
      </c>
      <c r="P571">
        <v>0</v>
      </c>
      <c r="Q571">
        <v>0</v>
      </c>
      <c r="R571">
        <v>0</v>
      </c>
      <c r="S571">
        <v>0</v>
      </c>
      <c r="T571">
        <v>0</v>
      </c>
      <c r="U571">
        <f>IF(AND(Summary!B$4=Lists!B$2,MostCitedLookup!L571&lt;&gt;0),MostCitedLookup!J571,IF(AND(Summary!B$4=Lists!B$3,MostCitedLookup!M571&lt;&gt;0),MostCitedLookup!J571,IF(AND(Summary!B$4=Lists!B$4,MostCitedLookup!N571&lt;&gt;0),MostCitedLookup!J571,IF(AND(Summary!B$4=Lists!B$5,MostCitedLookup!O571&lt;&gt;0),MostCitedLookup!J571,IF(AND(Summary!B$4=Lists!B$6,MostCitedLookup!P571&lt;&gt;0),MostCitedLookup!J571,IF(AND(Summary!B$4=Lists!B$7,MostCitedLookup!Q571&lt;&gt;0),MostCitedLookup!J571,IF(AND(Summary!B$4=Lists!B$8,MostCitedLookup!R571&lt;&gt;0),MostCitedLookup!J571,IF(AND(Summary!B$4=Lists!B$9,MostCitedLookup!S571&lt;&gt;0),MostCitedLookup!J571,IF(AND(Summary!B$4=Lists!B$10,MostCitedLookup!T571&lt;&gt;0),MostCitedLookup!J571, IF(Summary!B$4="All Publications", MostCitedLookup!J571, NA()))))))))))</f>
        <v>30</v>
      </c>
    </row>
    <row r="572" spans="1:21" x14ac:dyDescent="0.35">
      <c r="A572" t="s">
        <v>1930</v>
      </c>
      <c r="B572" t="s">
        <v>1931</v>
      </c>
      <c r="C572">
        <v>2015</v>
      </c>
      <c r="D572" t="s">
        <v>1930</v>
      </c>
      <c r="E572">
        <v>30</v>
      </c>
      <c r="F572" t="s">
        <v>1932</v>
      </c>
      <c r="G572">
        <v>2015</v>
      </c>
      <c r="H572">
        <v>0</v>
      </c>
      <c r="I572">
        <v>1</v>
      </c>
      <c r="J572">
        <v>30</v>
      </c>
      <c r="K572" t="s">
        <v>67</v>
      </c>
      <c r="L572">
        <v>0</v>
      </c>
      <c r="M572">
        <v>0</v>
      </c>
      <c r="N572">
        <v>0</v>
      </c>
      <c r="O572">
        <v>0</v>
      </c>
      <c r="P572">
        <v>1</v>
      </c>
      <c r="Q572">
        <v>0</v>
      </c>
      <c r="R572">
        <v>0</v>
      </c>
      <c r="S572">
        <v>0</v>
      </c>
      <c r="T572">
        <v>0</v>
      </c>
      <c r="U572" t="e">
        <f>IF(AND(Summary!B$4=Lists!B$2,MostCitedLookup!L572&lt;&gt;0),MostCitedLookup!J572,IF(AND(Summary!B$4=Lists!B$3,MostCitedLookup!M572&lt;&gt;0),MostCitedLookup!J572,IF(AND(Summary!B$4=Lists!B$4,MostCitedLookup!N572&lt;&gt;0),MostCitedLookup!J572,IF(AND(Summary!B$4=Lists!B$5,MostCitedLookup!O572&lt;&gt;0),MostCitedLookup!J572,IF(AND(Summary!B$4=Lists!B$6,MostCitedLookup!P572&lt;&gt;0),MostCitedLookup!J572,IF(AND(Summary!B$4=Lists!B$7,MostCitedLookup!Q572&lt;&gt;0),MostCitedLookup!J572,IF(AND(Summary!B$4=Lists!B$8,MostCitedLookup!R572&lt;&gt;0),MostCitedLookup!J572,IF(AND(Summary!B$4=Lists!B$9,MostCitedLookup!S572&lt;&gt;0),MostCitedLookup!J572,IF(AND(Summary!B$4=Lists!B$10,MostCitedLookup!T572&lt;&gt;0),MostCitedLookup!J572, IF(Summary!B$4="All Publications", MostCitedLookup!J572, NA()))))))))))</f>
        <v>#N/A</v>
      </c>
    </row>
    <row r="573" spans="1:21" x14ac:dyDescent="0.35">
      <c r="A573" t="s">
        <v>1933</v>
      </c>
      <c r="B573" t="s">
        <v>1934</v>
      </c>
      <c r="C573">
        <v>2016</v>
      </c>
      <c r="D573" t="s">
        <v>1935</v>
      </c>
      <c r="E573">
        <v>29</v>
      </c>
      <c r="F573" t="s">
        <v>1936</v>
      </c>
      <c r="G573">
        <v>2016</v>
      </c>
      <c r="H573">
        <v>0.17808618800000001</v>
      </c>
      <c r="I573">
        <v>1</v>
      </c>
      <c r="J573">
        <v>29</v>
      </c>
      <c r="K573" t="s">
        <v>67</v>
      </c>
      <c r="L573">
        <v>0</v>
      </c>
      <c r="M573">
        <v>0</v>
      </c>
      <c r="N573">
        <v>0</v>
      </c>
      <c r="O573">
        <v>0</v>
      </c>
      <c r="P573">
        <v>1</v>
      </c>
      <c r="Q573">
        <v>0</v>
      </c>
      <c r="R573">
        <v>0</v>
      </c>
      <c r="S573">
        <v>0</v>
      </c>
      <c r="T573">
        <v>0</v>
      </c>
      <c r="U573" t="e">
        <f>IF(AND(Summary!B$4=Lists!B$2,MostCitedLookup!L573&lt;&gt;0),MostCitedLookup!J573,IF(AND(Summary!B$4=Lists!B$3,MostCitedLookup!M573&lt;&gt;0),MostCitedLookup!J573,IF(AND(Summary!B$4=Lists!B$4,MostCitedLookup!N573&lt;&gt;0),MostCitedLookup!J573,IF(AND(Summary!B$4=Lists!B$5,MostCitedLookup!O573&lt;&gt;0),MostCitedLookup!J573,IF(AND(Summary!B$4=Lists!B$6,MostCitedLookup!P573&lt;&gt;0),MostCitedLookup!J573,IF(AND(Summary!B$4=Lists!B$7,MostCitedLookup!Q573&lt;&gt;0),MostCitedLookup!J573,IF(AND(Summary!B$4=Lists!B$8,MostCitedLookup!R573&lt;&gt;0),MostCitedLookup!J573,IF(AND(Summary!B$4=Lists!B$9,MostCitedLookup!S573&lt;&gt;0),MostCitedLookup!J573,IF(AND(Summary!B$4=Lists!B$10,MostCitedLookup!T573&lt;&gt;0),MostCitedLookup!J573, IF(Summary!B$4="All Publications", MostCitedLookup!J573, NA()))))))))))</f>
        <v>#N/A</v>
      </c>
    </row>
    <row r="574" spans="1:21" x14ac:dyDescent="0.35">
      <c r="A574" t="s">
        <v>1937</v>
      </c>
      <c r="B574" t="s">
        <v>1938</v>
      </c>
      <c r="C574">
        <v>2002</v>
      </c>
      <c r="D574" t="s">
        <v>1939</v>
      </c>
      <c r="E574">
        <v>29</v>
      </c>
      <c r="F574" t="s">
        <v>1940</v>
      </c>
      <c r="G574">
        <v>2002</v>
      </c>
      <c r="H574">
        <v>9.8943112999999999E-2</v>
      </c>
      <c r="I574">
        <v>1</v>
      </c>
      <c r="J574">
        <v>29</v>
      </c>
      <c r="K574" t="s">
        <v>67</v>
      </c>
      <c r="L574">
        <v>0</v>
      </c>
      <c r="M574">
        <v>0</v>
      </c>
      <c r="N574">
        <v>0</v>
      </c>
      <c r="O574">
        <v>0</v>
      </c>
      <c r="P574">
        <v>1</v>
      </c>
      <c r="Q574">
        <v>0</v>
      </c>
      <c r="R574">
        <v>0</v>
      </c>
      <c r="S574">
        <v>0</v>
      </c>
      <c r="T574">
        <v>0</v>
      </c>
      <c r="U574" t="e">
        <f>IF(AND(Summary!B$4=Lists!B$2,MostCitedLookup!L574&lt;&gt;0),MostCitedLookup!J574,IF(AND(Summary!B$4=Lists!B$3,MostCitedLookup!M574&lt;&gt;0),MostCitedLookup!J574,IF(AND(Summary!B$4=Lists!B$4,MostCitedLookup!N574&lt;&gt;0),MostCitedLookup!J574,IF(AND(Summary!B$4=Lists!B$5,MostCitedLookup!O574&lt;&gt;0),MostCitedLookup!J574,IF(AND(Summary!B$4=Lists!B$6,MostCitedLookup!P574&lt;&gt;0),MostCitedLookup!J574,IF(AND(Summary!B$4=Lists!B$7,MostCitedLookup!Q574&lt;&gt;0),MostCitedLookup!J574,IF(AND(Summary!B$4=Lists!B$8,MostCitedLookup!R574&lt;&gt;0),MostCitedLookup!J574,IF(AND(Summary!B$4=Lists!B$9,MostCitedLookup!S574&lt;&gt;0),MostCitedLookup!J574,IF(AND(Summary!B$4=Lists!B$10,MostCitedLookup!T574&lt;&gt;0),MostCitedLookup!J574, IF(Summary!B$4="All Publications", MostCitedLookup!J574, NA()))))))))))</f>
        <v>#N/A</v>
      </c>
    </row>
    <row r="575" spans="1:21" x14ac:dyDescent="0.35">
      <c r="A575" t="s">
        <v>1941</v>
      </c>
      <c r="B575" t="s">
        <v>1942</v>
      </c>
      <c r="C575">
        <v>2006</v>
      </c>
      <c r="D575" t="s">
        <v>1943</v>
      </c>
      <c r="E575">
        <v>29</v>
      </c>
      <c r="F575" t="s">
        <v>1944</v>
      </c>
      <c r="G575">
        <v>2006</v>
      </c>
      <c r="H575">
        <v>5.7875457999999998E-2</v>
      </c>
      <c r="I575">
        <v>1</v>
      </c>
      <c r="J575">
        <v>29</v>
      </c>
      <c r="K575" t="s">
        <v>67</v>
      </c>
      <c r="L575">
        <v>0</v>
      </c>
      <c r="M575">
        <v>0</v>
      </c>
      <c r="N575">
        <v>0</v>
      </c>
      <c r="O575">
        <v>0</v>
      </c>
      <c r="P575">
        <v>1</v>
      </c>
      <c r="Q575">
        <v>0</v>
      </c>
      <c r="R575">
        <v>0</v>
      </c>
      <c r="S575">
        <v>0</v>
      </c>
      <c r="T575">
        <v>0</v>
      </c>
      <c r="U575" t="e">
        <f>IF(AND(Summary!B$4=Lists!B$2,MostCitedLookup!L575&lt;&gt;0),MostCitedLookup!J575,IF(AND(Summary!B$4=Lists!B$3,MostCitedLookup!M575&lt;&gt;0),MostCitedLookup!J575,IF(AND(Summary!B$4=Lists!B$4,MostCitedLookup!N575&lt;&gt;0),MostCitedLookup!J575,IF(AND(Summary!B$4=Lists!B$5,MostCitedLookup!O575&lt;&gt;0),MostCitedLookup!J575,IF(AND(Summary!B$4=Lists!B$6,MostCitedLookup!P575&lt;&gt;0),MostCitedLookup!J575,IF(AND(Summary!B$4=Lists!B$7,MostCitedLookup!Q575&lt;&gt;0),MostCitedLookup!J575,IF(AND(Summary!B$4=Lists!B$8,MostCitedLookup!R575&lt;&gt;0),MostCitedLookup!J575,IF(AND(Summary!B$4=Lists!B$9,MostCitedLookup!S575&lt;&gt;0),MostCitedLookup!J575,IF(AND(Summary!B$4=Lists!B$10,MostCitedLookup!T575&lt;&gt;0),MostCitedLookup!J575, IF(Summary!B$4="All Publications", MostCitedLookup!J575, NA()))))))))))</f>
        <v>#N/A</v>
      </c>
    </row>
    <row r="576" spans="1:21" x14ac:dyDescent="0.35">
      <c r="A576" t="s">
        <v>1945</v>
      </c>
      <c r="B576" t="s">
        <v>1946</v>
      </c>
      <c r="C576">
        <v>2015</v>
      </c>
      <c r="D576" t="s">
        <v>1947</v>
      </c>
      <c r="E576">
        <v>29</v>
      </c>
      <c r="F576" t="s">
        <v>1948</v>
      </c>
      <c r="G576">
        <v>2015</v>
      </c>
      <c r="H576">
        <v>1.8518519000000001E-2</v>
      </c>
      <c r="I576">
        <v>1</v>
      </c>
      <c r="J576">
        <v>29</v>
      </c>
      <c r="K576" t="s">
        <v>58</v>
      </c>
      <c r="L576">
        <v>0</v>
      </c>
      <c r="M576">
        <v>0</v>
      </c>
      <c r="N576">
        <v>0</v>
      </c>
      <c r="O576">
        <v>0</v>
      </c>
      <c r="P576">
        <v>0</v>
      </c>
      <c r="Q576">
        <v>0</v>
      </c>
      <c r="R576">
        <v>0</v>
      </c>
      <c r="S576">
        <v>1</v>
      </c>
      <c r="T576">
        <v>0</v>
      </c>
      <c r="U576" t="e">
        <f>IF(AND(Summary!B$4=Lists!B$2,MostCitedLookup!L576&lt;&gt;0),MostCitedLookup!J576,IF(AND(Summary!B$4=Lists!B$3,MostCitedLookup!M576&lt;&gt;0),MostCitedLookup!J576,IF(AND(Summary!B$4=Lists!B$4,MostCitedLookup!N576&lt;&gt;0),MostCitedLookup!J576,IF(AND(Summary!B$4=Lists!B$5,MostCitedLookup!O576&lt;&gt;0),MostCitedLookup!J576,IF(AND(Summary!B$4=Lists!B$6,MostCitedLookup!P576&lt;&gt;0),MostCitedLookup!J576,IF(AND(Summary!B$4=Lists!B$7,MostCitedLookup!Q576&lt;&gt;0),MostCitedLookup!J576,IF(AND(Summary!B$4=Lists!B$8,MostCitedLookup!R576&lt;&gt;0),MostCitedLookup!J576,IF(AND(Summary!B$4=Lists!B$9,MostCitedLookup!S576&lt;&gt;0),MostCitedLookup!J576,IF(AND(Summary!B$4=Lists!B$10,MostCitedLookup!T576&lt;&gt;0),MostCitedLookup!J576, IF(Summary!B$4="All Publications", MostCitedLookup!J576, NA()))))))))))</f>
        <v>#N/A</v>
      </c>
    </row>
    <row r="577" spans="1:21" x14ac:dyDescent="0.35">
      <c r="A577" t="s">
        <v>1949</v>
      </c>
      <c r="B577" t="s">
        <v>1950</v>
      </c>
      <c r="C577">
        <v>2007</v>
      </c>
      <c r="D577" t="s">
        <v>1949</v>
      </c>
      <c r="E577">
        <v>29</v>
      </c>
      <c r="F577" t="s">
        <v>1951</v>
      </c>
      <c r="G577">
        <v>2007</v>
      </c>
      <c r="H577">
        <v>0</v>
      </c>
      <c r="I577">
        <v>1</v>
      </c>
      <c r="J577">
        <v>29</v>
      </c>
      <c r="K577" t="s">
        <v>58</v>
      </c>
      <c r="L577">
        <v>0</v>
      </c>
      <c r="M577">
        <v>0</v>
      </c>
      <c r="N577">
        <v>0</v>
      </c>
      <c r="O577">
        <v>0</v>
      </c>
      <c r="P577">
        <v>0</v>
      </c>
      <c r="Q577">
        <v>0</v>
      </c>
      <c r="R577">
        <v>0</v>
      </c>
      <c r="S577">
        <v>1</v>
      </c>
      <c r="T577">
        <v>0</v>
      </c>
      <c r="U577" t="e">
        <f>IF(AND(Summary!B$4=Lists!B$2,MostCitedLookup!L577&lt;&gt;0),MostCitedLookup!J577,IF(AND(Summary!B$4=Lists!B$3,MostCitedLookup!M577&lt;&gt;0),MostCitedLookup!J577,IF(AND(Summary!B$4=Lists!B$4,MostCitedLookup!N577&lt;&gt;0),MostCitedLookup!J577,IF(AND(Summary!B$4=Lists!B$5,MostCitedLookup!O577&lt;&gt;0),MostCitedLookup!J577,IF(AND(Summary!B$4=Lists!B$6,MostCitedLookup!P577&lt;&gt;0),MostCitedLookup!J577,IF(AND(Summary!B$4=Lists!B$7,MostCitedLookup!Q577&lt;&gt;0),MostCitedLookup!J577,IF(AND(Summary!B$4=Lists!B$8,MostCitedLookup!R577&lt;&gt;0),MostCitedLookup!J577,IF(AND(Summary!B$4=Lists!B$9,MostCitedLookup!S577&lt;&gt;0),MostCitedLookup!J577,IF(AND(Summary!B$4=Lists!B$10,MostCitedLookup!T577&lt;&gt;0),MostCitedLookup!J577, IF(Summary!B$4="All Publications", MostCitedLookup!J577, NA()))))))))))</f>
        <v>#N/A</v>
      </c>
    </row>
    <row r="578" spans="1:21" x14ac:dyDescent="0.35">
      <c r="A578" t="s">
        <v>1952</v>
      </c>
      <c r="B578" t="s">
        <v>1953</v>
      </c>
      <c r="C578">
        <v>2015</v>
      </c>
      <c r="D578" t="s">
        <v>1952</v>
      </c>
      <c r="E578">
        <v>29</v>
      </c>
      <c r="F578" t="s">
        <v>1954</v>
      </c>
      <c r="G578">
        <v>2015</v>
      </c>
      <c r="H578">
        <v>0</v>
      </c>
      <c r="I578">
        <v>1</v>
      </c>
      <c r="J578">
        <v>29</v>
      </c>
      <c r="K578" t="s">
        <v>58</v>
      </c>
      <c r="L578">
        <v>0</v>
      </c>
      <c r="M578">
        <v>0</v>
      </c>
      <c r="N578">
        <v>0</v>
      </c>
      <c r="O578">
        <v>0</v>
      </c>
      <c r="P578">
        <v>0</v>
      </c>
      <c r="Q578">
        <v>0</v>
      </c>
      <c r="R578">
        <v>0</v>
      </c>
      <c r="S578">
        <v>1</v>
      </c>
      <c r="T578">
        <v>0</v>
      </c>
      <c r="U578" t="e">
        <f>IF(AND(Summary!B$4=Lists!B$2,MostCitedLookup!L578&lt;&gt;0),MostCitedLookup!J578,IF(AND(Summary!B$4=Lists!B$3,MostCitedLookup!M578&lt;&gt;0),MostCitedLookup!J578,IF(AND(Summary!B$4=Lists!B$4,MostCitedLookup!N578&lt;&gt;0),MostCitedLookup!J578,IF(AND(Summary!B$4=Lists!B$5,MostCitedLookup!O578&lt;&gt;0),MostCitedLookup!J578,IF(AND(Summary!B$4=Lists!B$6,MostCitedLookup!P578&lt;&gt;0),MostCitedLookup!J578,IF(AND(Summary!B$4=Lists!B$7,MostCitedLookup!Q578&lt;&gt;0),MostCitedLookup!J578,IF(AND(Summary!B$4=Lists!B$8,MostCitedLookup!R578&lt;&gt;0),MostCitedLookup!J578,IF(AND(Summary!B$4=Lists!B$9,MostCitedLookup!S578&lt;&gt;0),MostCitedLookup!J578,IF(AND(Summary!B$4=Lists!B$10,MostCitedLookup!T578&lt;&gt;0),MostCitedLookup!J578, IF(Summary!B$4="All Publications", MostCitedLookup!J578, NA()))))))))))</f>
        <v>#N/A</v>
      </c>
    </row>
    <row r="579" spans="1:21" x14ac:dyDescent="0.35">
      <c r="A579" t="s">
        <v>1955</v>
      </c>
      <c r="B579" t="s">
        <v>1956</v>
      </c>
      <c r="C579">
        <v>2013</v>
      </c>
      <c r="D579" t="s">
        <v>1955</v>
      </c>
      <c r="E579">
        <v>29</v>
      </c>
      <c r="F579" t="s">
        <v>1957</v>
      </c>
      <c r="G579">
        <v>2013</v>
      </c>
      <c r="H579">
        <v>0</v>
      </c>
      <c r="I579">
        <v>1</v>
      </c>
      <c r="J579">
        <v>29</v>
      </c>
      <c r="K579" t="s">
        <v>1958</v>
      </c>
      <c r="L579">
        <v>0</v>
      </c>
      <c r="M579">
        <v>0</v>
      </c>
      <c r="N579">
        <v>0</v>
      </c>
      <c r="O579">
        <v>0</v>
      </c>
      <c r="P579">
        <v>0</v>
      </c>
      <c r="Q579">
        <v>0</v>
      </c>
      <c r="R579">
        <v>0</v>
      </c>
      <c r="S579">
        <v>1</v>
      </c>
      <c r="T579">
        <v>1</v>
      </c>
      <c r="U579" t="e">
        <f>IF(AND(Summary!B$4=Lists!B$2,MostCitedLookup!L579&lt;&gt;0),MostCitedLookup!J579,IF(AND(Summary!B$4=Lists!B$3,MostCitedLookup!M579&lt;&gt;0),MostCitedLookup!J579,IF(AND(Summary!B$4=Lists!B$4,MostCitedLookup!N579&lt;&gt;0),MostCitedLookup!J579,IF(AND(Summary!B$4=Lists!B$5,MostCitedLookup!O579&lt;&gt;0),MostCitedLookup!J579,IF(AND(Summary!B$4=Lists!B$6,MostCitedLookup!P579&lt;&gt;0),MostCitedLookup!J579,IF(AND(Summary!B$4=Lists!B$7,MostCitedLookup!Q579&lt;&gt;0),MostCitedLookup!J579,IF(AND(Summary!B$4=Lists!B$8,MostCitedLookup!R579&lt;&gt;0),MostCitedLookup!J579,IF(AND(Summary!B$4=Lists!B$9,MostCitedLookup!S579&lt;&gt;0),MostCitedLookup!J579,IF(AND(Summary!B$4=Lists!B$10,MostCitedLookup!T579&lt;&gt;0),MostCitedLookup!J579, IF(Summary!B$4="All Publications", MostCitedLookup!J579, NA()))))))))))</f>
        <v>#N/A</v>
      </c>
    </row>
    <row r="580" spans="1:21" x14ac:dyDescent="0.35">
      <c r="A580" t="s">
        <v>1959</v>
      </c>
      <c r="B580" t="s">
        <v>1960</v>
      </c>
      <c r="C580">
        <v>2020</v>
      </c>
      <c r="D580" t="s">
        <v>1959</v>
      </c>
      <c r="E580">
        <v>29</v>
      </c>
      <c r="F580" t="s">
        <v>1961</v>
      </c>
      <c r="G580">
        <v>2020</v>
      </c>
      <c r="H580">
        <v>0</v>
      </c>
      <c r="I580">
        <v>1</v>
      </c>
      <c r="J580">
        <v>29</v>
      </c>
      <c r="K580" t="s">
        <v>646</v>
      </c>
      <c r="L580">
        <v>1</v>
      </c>
      <c r="M580">
        <v>1</v>
      </c>
      <c r="N580">
        <v>0</v>
      </c>
      <c r="O580">
        <v>0</v>
      </c>
      <c r="P580">
        <v>0</v>
      </c>
      <c r="Q580">
        <v>0</v>
      </c>
      <c r="R580">
        <v>0</v>
      </c>
      <c r="S580">
        <v>0</v>
      </c>
      <c r="T580">
        <v>0</v>
      </c>
      <c r="U580" t="e">
        <f>IF(AND(Summary!B$4=Lists!B$2,MostCitedLookup!L580&lt;&gt;0),MostCitedLookup!J580,IF(AND(Summary!B$4=Lists!B$3,MostCitedLookup!M580&lt;&gt;0),MostCitedLookup!J580,IF(AND(Summary!B$4=Lists!B$4,MostCitedLookup!N580&lt;&gt;0),MostCitedLookup!J580,IF(AND(Summary!B$4=Lists!B$5,MostCitedLookup!O580&lt;&gt;0),MostCitedLookup!J580,IF(AND(Summary!B$4=Lists!B$6,MostCitedLookup!P580&lt;&gt;0),MostCitedLookup!J580,IF(AND(Summary!B$4=Lists!B$7,MostCitedLookup!Q580&lt;&gt;0),MostCitedLookup!J580,IF(AND(Summary!B$4=Lists!B$8,MostCitedLookup!R580&lt;&gt;0),MostCitedLookup!J580,IF(AND(Summary!B$4=Lists!B$9,MostCitedLookup!S580&lt;&gt;0),MostCitedLookup!J580,IF(AND(Summary!B$4=Lists!B$10,MostCitedLookup!T580&lt;&gt;0),MostCitedLookup!J580, IF(Summary!B$4="All Publications", MostCitedLookup!J580, NA()))))))))))</f>
        <v>#N/A</v>
      </c>
    </row>
    <row r="581" spans="1:21" x14ac:dyDescent="0.35">
      <c r="A581" t="s">
        <v>1962</v>
      </c>
      <c r="B581" t="s">
        <v>1963</v>
      </c>
      <c r="C581">
        <v>2014</v>
      </c>
      <c r="D581" t="s">
        <v>1964</v>
      </c>
      <c r="E581">
        <v>28</v>
      </c>
      <c r="F581" t="s">
        <v>1965</v>
      </c>
      <c r="G581">
        <v>2014</v>
      </c>
      <c r="H581">
        <v>9.592326E-3</v>
      </c>
      <c r="I581">
        <v>1</v>
      </c>
      <c r="J581">
        <v>28</v>
      </c>
      <c r="K581" t="s">
        <v>519</v>
      </c>
      <c r="L581">
        <v>0</v>
      </c>
      <c r="M581">
        <v>0</v>
      </c>
      <c r="N581">
        <v>1</v>
      </c>
      <c r="O581">
        <v>0</v>
      </c>
      <c r="P581">
        <v>0</v>
      </c>
      <c r="Q581">
        <v>0</v>
      </c>
      <c r="R581">
        <v>0</v>
      </c>
      <c r="S581">
        <v>0</v>
      </c>
      <c r="T581">
        <v>0</v>
      </c>
      <c r="U581">
        <f>IF(AND(Summary!B$4=Lists!B$2,MostCitedLookup!L581&lt;&gt;0),MostCitedLookup!J581,IF(AND(Summary!B$4=Lists!B$3,MostCitedLookup!M581&lt;&gt;0),MostCitedLookup!J581,IF(AND(Summary!B$4=Lists!B$4,MostCitedLookup!N581&lt;&gt;0),MostCitedLookup!J581,IF(AND(Summary!B$4=Lists!B$5,MostCitedLookup!O581&lt;&gt;0),MostCitedLookup!J581,IF(AND(Summary!B$4=Lists!B$6,MostCitedLookup!P581&lt;&gt;0),MostCitedLookup!J581,IF(AND(Summary!B$4=Lists!B$7,MostCitedLookup!Q581&lt;&gt;0),MostCitedLookup!J581,IF(AND(Summary!B$4=Lists!B$8,MostCitedLookup!R581&lt;&gt;0),MostCitedLookup!J581,IF(AND(Summary!B$4=Lists!B$9,MostCitedLookup!S581&lt;&gt;0),MostCitedLookup!J581,IF(AND(Summary!B$4=Lists!B$10,MostCitedLookup!T581&lt;&gt;0),MostCitedLookup!J581, IF(Summary!B$4="All Publications", MostCitedLookup!J581, NA()))))))))))</f>
        <v>28</v>
      </c>
    </row>
    <row r="582" spans="1:21" x14ac:dyDescent="0.35">
      <c r="A582" t="s">
        <v>1966</v>
      </c>
      <c r="B582" t="s">
        <v>1967</v>
      </c>
      <c r="C582">
        <v>1999</v>
      </c>
      <c r="D582" t="s">
        <v>1968</v>
      </c>
      <c r="E582">
        <v>28</v>
      </c>
      <c r="F582" t="s">
        <v>1969</v>
      </c>
      <c r="G582">
        <v>1999</v>
      </c>
      <c r="H582">
        <v>7.246377E-3</v>
      </c>
      <c r="I582">
        <v>1</v>
      </c>
      <c r="J582">
        <v>28</v>
      </c>
      <c r="K582" t="s">
        <v>1283</v>
      </c>
      <c r="L582">
        <v>0</v>
      </c>
      <c r="M582">
        <v>0</v>
      </c>
      <c r="N582">
        <v>0</v>
      </c>
      <c r="O582">
        <v>0</v>
      </c>
      <c r="P582">
        <v>0</v>
      </c>
      <c r="Q582">
        <v>0</v>
      </c>
      <c r="R582">
        <v>0</v>
      </c>
      <c r="S582">
        <v>0</v>
      </c>
      <c r="T582">
        <v>1</v>
      </c>
      <c r="U582" t="e">
        <f>IF(AND(Summary!B$4=Lists!B$2,MostCitedLookup!L582&lt;&gt;0),MostCitedLookup!J582,IF(AND(Summary!B$4=Lists!B$3,MostCitedLookup!M582&lt;&gt;0),MostCitedLookup!J582,IF(AND(Summary!B$4=Lists!B$4,MostCitedLookup!N582&lt;&gt;0),MostCitedLookup!J582,IF(AND(Summary!B$4=Lists!B$5,MostCitedLookup!O582&lt;&gt;0),MostCitedLookup!J582,IF(AND(Summary!B$4=Lists!B$6,MostCitedLookup!P582&lt;&gt;0),MostCitedLookup!J582,IF(AND(Summary!B$4=Lists!B$7,MostCitedLookup!Q582&lt;&gt;0),MostCitedLookup!J582,IF(AND(Summary!B$4=Lists!B$8,MostCitedLookup!R582&lt;&gt;0),MostCitedLookup!J582,IF(AND(Summary!B$4=Lists!B$9,MostCitedLookup!S582&lt;&gt;0),MostCitedLookup!J582,IF(AND(Summary!B$4=Lists!B$10,MostCitedLookup!T582&lt;&gt;0),MostCitedLookup!J582, IF(Summary!B$4="All Publications", MostCitedLookup!J582, NA()))))))))))</f>
        <v>#N/A</v>
      </c>
    </row>
    <row r="583" spans="1:21" x14ac:dyDescent="0.35">
      <c r="A583" t="s">
        <v>1970</v>
      </c>
      <c r="B583" t="s">
        <v>1971</v>
      </c>
      <c r="C583">
        <v>2008</v>
      </c>
      <c r="D583" t="s">
        <v>1970</v>
      </c>
      <c r="E583">
        <v>28</v>
      </c>
      <c r="F583" t="s">
        <v>1972</v>
      </c>
      <c r="G583">
        <v>2008</v>
      </c>
      <c r="H583">
        <v>0</v>
      </c>
      <c r="I583">
        <v>1</v>
      </c>
      <c r="J583">
        <v>28</v>
      </c>
      <c r="K583" t="s">
        <v>58</v>
      </c>
      <c r="L583">
        <v>0</v>
      </c>
      <c r="M583">
        <v>0</v>
      </c>
      <c r="N583">
        <v>0</v>
      </c>
      <c r="O583">
        <v>0</v>
      </c>
      <c r="P583">
        <v>0</v>
      </c>
      <c r="Q583">
        <v>0</v>
      </c>
      <c r="R583">
        <v>0</v>
      </c>
      <c r="S583">
        <v>1</v>
      </c>
      <c r="T583">
        <v>0</v>
      </c>
      <c r="U583" t="e">
        <f>IF(AND(Summary!B$4=Lists!B$2,MostCitedLookup!L583&lt;&gt;0),MostCitedLookup!J583,IF(AND(Summary!B$4=Lists!B$3,MostCitedLookup!M583&lt;&gt;0),MostCitedLookup!J583,IF(AND(Summary!B$4=Lists!B$4,MostCitedLookup!N583&lt;&gt;0),MostCitedLookup!J583,IF(AND(Summary!B$4=Lists!B$5,MostCitedLookup!O583&lt;&gt;0),MostCitedLookup!J583,IF(AND(Summary!B$4=Lists!B$6,MostCitedLookup!P583&lt;&gt;0),MostCitedLookup!J583,IF(AND(Summary!B$4=Lists!B$7,MostCitedLookup!Q583&lt;&gt;0),MostCitedLookup!J583,IF(AND(Summary!B$4=Lists!B$8,MostCitedLookup!R583&lt;&gt;0),MostCitedLookup!J583,IF(AND(Summary!B$4=Lists!B$9,MostCitedLookup!S583&lt;&gt;0),MostCitedLookup!J583,IF(AND(Summary!B$4=Lists!B$10,MostCitedLookup!T583&lt;&gt;0),MostCitedLookup!J583, IF(Summary!B$4="All Publications", MostCitedLookup!J583, NA()))))))))))</f>
        <v>#N/A</v>
      </c>
    </row>
    <row r="584" spans="1:21" x14ac:dyDescent="0.35">
      <c r="A584" t="s">
        <v>1973</v>
      </c>
      <c r="B584" t="s">
        <v>1974</v>
      </c>
      <c r="C584">
        <v>2009</v>
      </c>
      <c r="D584" t="s">
        <v>1973</v>
      </c>
      <c r="E584">
        <v>28</v>
      </c>
      <c r="F584" t="s">
        <v>1975</v>
      </c>
      <c r="G584">
        <v>2009</v>
      </c>
      <c r="H584">
        <v>0</v>
      </c>
      <c r="I584">
        <v>1</v>
      </c>
      <c r="J584">
        <v>28</v>
      </c>
      <c r="K584" t="s">
        <v>58</v>
      </c>
      <c r="L584">
        <v>0</v>
      </c>
      <c r="M584">
        <v>0</v>
      </c>
      <c r="N584">
        <v>0</v>
      </c>
      <c r="O584">
        <v>0</v>
      </c>
      <c r="P584">
        <v>0</v>
      </c>
      <c r="Q584">
        <v>0</v>
      </c>
      <c r="R584">
        <v>0</v>
      </c>
      <c r="S584">
        <v>1</v>
      </c>
      <c r="T584">
        <v>0</v>
      </c>
      <c r="U584" t="e">
        <f>IF(AND(Summary!B$4=Lists!B$2,MostCitedLookup!L584&lt;&gt;0),MostCitedLookup!J584,IF(AND(Summary!B$4=Lists!B$3,MostCitedLookup!M584&lt;&gt;0),MostCitedLookup!J584,IF(AND(Summary!B$4=Lists!B$4,MostCitedLookup!N584&lt;&gt;0),MostCitedLookup!J584,IF(AND(Summary!B$4=Lists!B$5,MostCitedLookup!O584&lt;&gt;0),MostCitedLookup!J584,IF(AND(Summary!B$4=Lists!B$6,MostCitedLookup!P584&lt;&gt;0),MostCitedLookup!J584,IF(AND(Summary!B$4=Lists!B$7,MostCitedLookup!Q584&lt;&gt;0),MostCitedLookup!J584,IF(AND(Summary!B$4=Lists!B$8,MostCitedLookup!R584&lt;&gt;0),MostCitedLookup!J584,IF(AND(Summary!B$4=Lists!B$9,MostCitedLookup!S584&lt;&gt;0),MostCitedLookup!J584,IF(AND(Summary!B$4=Lists!B$10,MostCitedLookup!T584&lt;&gt;0),MostCitedLookup!J584, IF(Summary!B$4="All Publications", MostCitedLookup!J584, NA()))))))))))</f>
        <v>#N/A</v>
      </c>
    </row>
    <row r="585" spans="1:21" x14ac:dyDescent="0.35">
      <c r="A585" t="s">
        <v>1976</v>
      </c>
      <c r="B585" t="s">
        <v>1977</v>
      </c>
      <c r="C585">
        <v>2005</v>
      </c>
      <c r="D585" t="s">
        <v>1976</v>
      </c>
      <c r="E585">
        <v>28</v>
      </c>
      <c r="F585" t="s">
        <v>1978</v>
      </c>
      <c r="G585">
        <v>2005</v>
      </c>
      <c r="H585">
        <v>0</v>
      </c>
      <c r="I585">
        <v>1</v>
      </c>
      <c r="J585">
        <v>28</v>
      </c>
      <c r="K585" t="s">
        <v>58</v>
      </c>
      <c r="L585">
        <v>0</v>
      </c>
      <c r="M585">
        <v>0</v>
      </c>
      <c r="N585">
        <v>0</v>
      </c>
      <c r="O585">
        <v>0</v>
      </c>
      <c r="P585">
        <v>0</v>
      </c>
      <c r="Q585">
        <v>0</v>
      </c>
      <c r="R585">
        <v>0</v>
      </c>
      <c r="S585">
        <v>1</v>
      </c>
      <c r="T585">
        <v>0</v>
      </c>
      <c r="U585" t="e">
        <f>IF(AND(Summary!B$4=Lists!B$2,MostCitedLookup!L585&lt;&gt;0),MostCitedLookup!J585,IF(AND(Summary!B$4=Lists!B$3,MostCitedLookup!M585&lt;&gt;0),MostCitedLookup!J585,IF(AND(Summary!B$4=Lists!B$4,MostCitedLookup!N585&lt;&gt;0),MostCitedLookup!J585,IF(AND(Summary!B$4=Lists!B$5,MostCitedLookup!O585&lt;&gt;0),MostCitedLookup!J585,IF(AND(Summary!B$4=Lists!B$6,MostCitedLookup!P585&lt;&gt;0),MostCitedLookup!J585,IF(AND(Summary!B$4=Lists!B$7,MostCitedLookup!Q585&lt;&gt;0),MostCitedLookup!J585,IF(AND(Summary!B$4=Lists!B$8,MostCitedLookup!R585&lt;&gt;0),MostCitedLookup!J585,IF(AND(Summary!B$4=Lists!B$9,MostCitedLookup!S585&lt;&gt;0),MostCitedLookup!J585,IF(AND(Summary!B$4=Lists!B$10,MostCitedLookup!T585&lt;&gt;0),MostCitedLookup!J585, IF(Summary!B$4="All Publications", MostCitedLookup!J585, NA()))))))))))</f>
        <v>#N/A</v>
      </c>
    </row>
    <row r="586" spans="1:21" x14ac:dyDescent="0.35">
      <c r="A586" t="s">
        <v>1979</v>
      </c>
      <c r="B586" t="s">
        <v>1980</v>
      </c>
      <c r="C586">
        <v>2010</v>
      </c>
      <c r="D586" t="s">
        <v>1979</v>
      </c>
      <c r="E586">
        <v>28</v>
      </c>
      <c r="F586" t="s">
        <v>1981</v>
      </c>
      <c r="G586">
        <v>2010</v>
      </c>
      <c r="H586">
        <v>0</v>
      </c>
      <c r="I586">
        <v>1</v>
      </c>
      <c r="J586">
        <v>28</v>
      </c>
      <c r="K586" t="s">
        <v>58</v>
      </c>
      <c r="L586">
        <v>0</v>
      </c>
      <c r="M586">
        <v>0</v>
      </c>
      <c r="N586">
        <v>0</v>
      </c>
      <c r="O586">
        <v>0</v>
      </c>
      <c r="P586">
        <v>0</v>
      </c>
      <c r="Q586">
        <v>0</v>
      </c>
      <c r="R586">
        <v>0</v>
      </c>
      <c r="S586">
        <v>1</v>
      </c>
      <c r="T586">
        <v>0</v>
      </c>
      <c r="U586" t="e">
        <f>IF(AND(Summary!B$4=Lists!B$2,MostCitedLookup!L586&lt;&gt;0),MostCitedLookup!J586,IF(AND(Summary!B$4=Lists!B$3,MostCitedLookup!M586&lt;&gt;0),MostCitedLookup!J586,IF(AND(Summary!B$4=Lists!B$4,MostCitedLookup!N586&lt;&gt;0),MostCitedLookup!J586,IF(AND(Summary!B$4=Lists!B$5,MostCitedLookup!O586&lt;&gt;0),MostCitedLookup!J586,IF(AND(Summary!B$4=Lists!B$6,MostCitedLookup!P586&lt;&gt;0),MostCitedLookup!J586,IF(AND(Summary!B$4=Lists!B$7,MostCitedLookup!Q586&lt;&gt;0),MostCitedLookup!J586,IF(AND(Summary!B$4=Lists!B$8,MostCitedLookup!R586&lt;&gt;0),MostCitedLookup!J586,IF(AND(Summary!B$4=Lists!B$9,MostCitedLookup!S586&lt;&gt;0),MostCitedLookup!J586,IF(AND(Summary!B$4=Lists!B$10,MostCitedLookup!T586&lt;&gt;0),MostCitedLookup!J586, IF(Summary!B$4="All Publications", MostCitedLookup!J586, NA()))))))))))</f>
        <v>#N/A</v>
      </c>
    </row>
    <row r="587" spans="1:21" x14ac:dyDescent="0.35">
      <c r="A587" t="s">
        <v>1982</v>
      </c>
      <c r="B587" t="s">
        <v>1983</v>
      </c>
      <c r="C587">
        <v>1998</v>
      </c>
      <c r="D587" t="s">
        <v>1982</v>
      </c>
      <c r="E587">
        <v>28</v>
      </c>
      <c r="F587" t="s">
        <v>1984</v>
      </c>
      <c r="G587">
        <v>1998</v>
      </c>
      <c r="H587">
        <v>0</v>
      </c>
      <c r="I587">
        <v>1</v>
      </c>
      <c r="J587">
        <v>28</v>
      </c>
      <c r="K587" t="s">
        <v>1283</v>
      </c>
      <c r="L587">
        <v>0</v>
      </c>
      <c r="M587">
        <v>0</v>
      </c>
      <c r="N587">
        <v>0</v>
      </c>
      <c r="O587">
        <v>0</v>
      </c>
      <c r="P587">
        <v>0</v>
      </c>
      <c r="Q587">
        <v>0</v>
      </c>
      <c r="R587">
        <v>0</v>
      </c>
      <c r="S587">
        <v>0</v>
      </c>
      <c r="T587">
        <v>1</v>
      </c>
      <c r="U587" t="e">
        <f>IF(AND(Summary!B$4=Lists!B$2,MostCitedLookup!L587&lt;&gt;0),MostCitedLookup!J587,IF(AND(Summary!B$4=Lists!B$3,MostCitedLookup!M587&lt;&gt;0),MostCitedLookup!J587,IF(AND(Summary!B$4=Lists!B$4,MostCitedLookup!N587&lt;&gt;0),MostCitedLookup!J587,IF(AND(Summary!B$4=Lists!B$5,MostCitedLookup!O587&lt;&gt;0),MostCitedLookup!J587,IF(AND(Summary!B$4=Lists!B$6,MostCitedLookup!P587&lt;&gt;0),MostCitedLookup!J587,IF(AND(Summary!B$4=Lists!B$7,MostCitedLookup!Q587&lt;&gt;0),MostCitedLookup!J587,IF(AND(Summary!B$4=Lists!B$8,MostCitedLookup!R587&lt;&gt;0),MostCitedLookup!J587,IF(AND(Summary!B$4=Lists!B$9,MostCitedLookup!S587&lt;&gt;0),MostCitedLookup!J587,IF(AND(Summary!B$4=Lists!B$10,MostCitedLookup!T587&lt;&gt;0),MostCitedLookup!J587, IF(Summary!B$4="All Publications", MostCitedLookup!J587, NA()))))))))))</f>
        <v>#N/A</v>
      </c>
    </row>
    <row r="588" spans="1:21" x14ac:dyDescent="0.35">
      <c r="A588" t="s">
        <v>1985</v>
      </c>
      <c r="B588" t="s">
        <v>1986</v>
      </c>
      <c r="C588">
        <v>2009</v>
      </c>
      <c r="D588" t="s">
        <v>1985</v>
      </c>
      <c r="E588">
        <v>28</v>
      </c>
      <c r="F588" t="s">
        <v>1987</v>
      </c>
      <c r="G588">
        <v>2009</v>
      </c>
      <c r="H588">
        <v>0</v>
      </c>
      <c r="I588">
        <v>1</v>
      </c>
      <c r="J588">
        <v>28</v>
      </c>
      <c r="K588" t="s">
        <v>58</v>
      </c>
      <c r="L588">
        <v>0</v>
      </c>
      <c r="M588">
        <v>0</v>
      </c>
      <c r="N588">
        <v>0</v>
      </c>
      <c r="O588">
        <v>0</v>
      </c>
      <c r="P588">
        <v>0</v>
      </c>
      <c r="Q588">
        <v>0</v>
      </c>
      <c r="R588">
        <v>0</v>
      </c>
      <c r="S588">
        <v>1</v>
      </c>
      <c r="T588">
        <v>0</v>
      </c>
      <c r="U588" t="e">
        <f>IF(AND(Summary!B$4=Lists!B$2,MostCitedLookup!L588&lt;&gt;0),MostCitedLookup!J588,IF(AND(Summary!B$4=Lists!B$3,MostCitedLookup!M588&lt;&gt;0),MostCitedLookup!J588,IF(AND(Summary!B$4=Lists!B$4,MostCitedLookup!N588&lt;&gt;0),MostCitedLookup!J588,IF(AND(Summary!B$4=Lists!B$5,MostCitedLookup!O588&lt;&gt;0),MostCitedLookup!J588,IF(AND(Summary!B$4=Lists!B$6,MostCitedLookup!P588&lt;&gt;0),MostCitedLookup!J588,IF(AND(Summary!B$4=Lists!B$7,MostCitedLookup!Q588&lt;&gt;0),MostCitedLookup!J588,IF(AND(Summary!B$4=Lists!B$8,MostCitedLookup!R588&lt;&gt;0),MostCitedLookup!J588,IF(AND(Summary!B$4=Lists!B$9,MostCitedLookup!S588&lt;&gt;0),MostCitedLookup!J588,IF(AND(Summary!B$4=Lists!B$10,MostCitedLookup!T588&lt;&gt;0),MostCitedLookup!J588, IF(Summary!B$4="All Publications", MostCitedLookup!J588, NA()))))))))))</f>
        <v>#N/A</v>
      </c>
    </row>
    <row r="589" spans="1:21" x14ac:dyDescent="0.35">
      <c r="A589" t="s">
        <v>1988</v>
      </c>
      <c r="B589" t="s">
        <v>1989</v>
      </c>
      <c r="C589">
        <v>2018</v>
      </c>
      <c r="D589" t="s">
        <v>1988</v>
      </c>
      <c r="E589">
        <v>28</v>
      </c>
      <c r="F589" t="s">
        <v>1990</v>
      </c>
      <c r="G589">
        <v>2018</v>
      </c>
      <c r="H589">
        <v>0</v>
      </c>
      <c r="I589">
        <v>1</v>
      </c>
      <c r="J589">
        <v>28</v>
      </c>
      <c r="K589" t="s">
        <v>58</v>
      </c>
      <c r="L589">
        <v>0</v>
      </c>
      <c r="M589">
        <v>0</v>
      </c>
      <c r="N589">
        <v>0</v>
      </c>
      <c r="O589">
        <v>0</v>
      </c>
      <c r="P589">
        <v>0</v>
      </c>
      <c r="Q589">
        <v>0</v>
      </c>
      <c r="R589">
        <v>0</v>
      </c>
      <c r="S589">
        <v>1</v>
      </c>
      <c r="T589">
        <v>0</v>
      </c>
      <c r="U589" t="e">
        <f>IF(AND(Summary!B$4=Lists!B$2,MostCitedLookup!L589&lt;&gt;0),MostCitedLookup!J589,IF(AND(Summary!B$4=Lists!B$3,MostCitedLookup!M589&lt;&gt;0),MostCitedLookup!J589,IF(AND(Summary!B$4=Lists!B$4,MostCitedLookup!N589&lt;&gt;0),MostCitedLookup!J589,IF(AND(Summary!B$4=Lists!B$5,MostCitedLookup!O589&lt;&gt;0),MostCitedLookup!J589,IF(AND(Summary!B$4=Lists!B$6,MostCitedLookup!P589&lt;&gt;0),MostCitedLookup!J589,IF(AND(Summary!B$4=Lists!B$7,MostCitedLookup!Q589&lt;&gt;0),MostCitedLookup!J589,IF(AND(Summary!B$4=Lists!B$8,MostCitedLookup!R589&lt;&gt;0),MostCitedLookup!J589,IF(AND(Summary!B$4=Lists!B$9,MostCitedLookup!S589&lt;&gt;0),MostCitedLookup!J589,IF(AND(Summary!B$4=Lists!B$10,MostCitedLookup!T589&lt;&gt;0),MostCitedLookup!J589, IF(Summary!B$4="All Publications", MostCitedLookup!J589, NA()))))))))))</f>
        <v>#N/A</v>
      </c>
    </row>
    <row r="590" spans="1:21" x14ac:dyDescent="0.35">
      <c r="A590" t="s">
        <v>1991</v>
      </c>
      <c r="B590" t="s">
        <v>1992</v>
      </c>
      <c r="C590">
        <v>2018</v>
      </c>
      <c r="D590" t="s">
        <v>1991</v>
      </c>
      <c r="E590">
        <v>28</v>
      </c>
      <c r="F590" t="s">
        <v>1993</v>
      </c>
      <c r="G590">
        <v>2018</v>
      </c>
      <c r="H590">
        <v>0</v>
      </c>
      <c r="I590">
        <v>1</v>
      </c>
      <c r="J590">
        <v>28</v>
      </c>
      <c r="K590" t="s">
        <v>58</v>
      </c>
      <c r="L590">
        <v>0</v>
      </c>
      <c r="M590">
        <v>0</v>
      </c>
      <c r="N590">
        <v>0</v>
      </c>
      <c r="O590">
        <v>0</v>
      </c>
      <c r="P590">
        <v>0</v>
      </c>
      <c r="Q590">
        <v>0</v>
      </c>
      <c r="R590">
        <v>0</v>
      </c>
      <c r="S590">
        <v>1</v>
      </c>
      <c r="T590">
        <v>0</v>
      </c>
      <c r="U590" t="e">
        <f>IF(AND(Summary!B$4=Lists!B$2,MostCitedLookup!L590&lt;&gt;0),MostCitedLookup!J590,IF(AND(Summary!B$4=Lists!B$3,MostCitedLookup!M590&lt;&gt;0),MostCitedLookup!J590,IF(AND(Summary!B$4=Lists!B$4,MostCitedLookup!N590&lt;&gt;0),MostCitedLookup!J590,IF(AND(Summary!B$4=Lists!B$5,MostCitedLookup!O590&lt;&gt;0),MostCitedLookup!J590,IF(AND(Summary!B$4=Lists!B$6,MostCitedLookup!P590&lt;&gt;0),MostCitedLookup!J590,IF(AND(Summary!B$4=Lists!B$7,MostCitedLookup!Q590&lt;&gt;0),MostCitedLookup!J590,IF(AND(Summary!B$4=Lists!B$8,MostCitedLookup!R590&lt;&gt;0),MostCitedLookup!J590,IF(AND(Summary!B$4=Lists!B$9,MostCitedLookup!S590&lt;&gt;0),MostCitedLookup!J590,IF(AND(Summary!B$4=Lists!B$10,MostCitedLookup!T590&lt;&gt;0),MostCitedLookup!J590, IF(Summary!B$4="All Publications", MostCitedLookup!J590, NA()))))))))))</f>
        <v>#N/A</v>
      </c>
    </row>
    <row r="591" spans="1:21" x14ac:dyDescent="0.35">
      <c r="A591" t="s">
        <v>1994</v>
      </c>
      <c r="B591" t="s">
        <v>1995</v>
      </c>
      <c r="C591">
        <v>2018</v>
      </c>
      <c r="D591" t="s">
        <v>1994</v>
      </c>
      <c r="E591">
        <v>28</v>
      </c>
      <c r="F591" t="s">
        <v>1996</v>
      </c>
      <c r="G591">
        <v>2018</v>
      </c>
      <c r="H591">
        <v>0</v>
      </c>
      <c r="I591">
        <v>1</v>
      </c>
      <c r="J591">
        <v>28</v>
      </c>
      <c r="K591" t="s">
        <v>58</v>
      </c>
      <c r="L591">
        <v>0</v>
      </c>
      <c r="M591">
        <v>0</v>
      </c>
      <c r="N591">
        <v>0</v>
      </c>
      <c r="O591">
        <v>0</v>
      </c>
      <c r="P591">
        <v>0</v>
      </c>
      <c r="Q591">
        <v>0</v>
      </c>
      <c r="R591">
        <v>0</v>
      </c>
      <c r="S591">
        <v>1</v>
      </c>
      <c r="T591">
        <v>0</v>
      </c>
      <c r="U591" t="e">
        <f>IF(AND(Summary!B$4=Lists!B$2,MostCitedLookup!L591&lt;&gt;0),MostCitedLookup!J591,IF(AND(Summary!B$4=Lists!B$3,MostCitedLookup!M591&lt;&gt;0),MostCitedLookup!J591,IF(AND(Summary!B$4=Lists!B$4,MostCitedLookup!N591&lt;&gt;0),MostCitedLookup!J591,IF(AND(Summary!B$4=Lists!B$5,MostCitedLookup!O591&lt;&gt;0),MostCitedLookup!J591,IF(AND(Summary!B$4=Lists!B$6,MostCitedLookup!P591&lt;&gt;0),MostCitedLookup!J591,IF(AND(Summary!B$4=Lists!B$7,MostCitedLookup!Q591&lt;&gt;0),MostCitedLookup!J591,IF(AND(Summary!B$4=Lists!B$8,MostCitedLookup!R591&lt;&gt;0),MostCitedLookup!J591,IF(AND(Summary!B$4=Lists!B$9,MostCitedLookup!S591&lt;&gt;0),MostCitedLookup!J591,IF(AND(Summary!B$4=Lists!B$10,MostCitedLookup!T591&lt;&gt;0),MostCitedLookup!J591, IF(Summary!B$4="All Publications", MostCitedLookup!J591, NA()))))))))))</f>
        <v>#N/A</v>
      </c>
    </row>
    <row r="592" spans="1:21" x14ac:dyDescent="0.35">
      <c r="A592" t="s">
        <v>1997</v>
      </c>
      <c r="B592" t="s">
        <v>1998</v>
      </c>
      <c r="C592">
        <v>2013</v>
      </c>
      <c r="D592" t="s">
        <v>1997</v>
      </c>
      <c r="E592">
        <v>28</v>
      </c>
      <c r="F592" t="s">
        <v>1999</v>
      </c>
      <c r="G592">
        <v>2013</v>
      </c>
      <c r="H592">
        <v>0</v>
      </c>
      <c r="I592">
        <v>1</v>
      </c>
      <c r="J592">
        <v>28</v>
      </c>
      <c r="K592" t="s">
        <v>519</v>
      </c>
      <c r="L592">
        <v>0</v>
      </c>
      <c r="M592">
        <v>0</v>
      </c>
      <c r="N592">
        <v>1</v>
      </c>
      <c r="O592">
        <v>0</v>
      </c>
      <c r="P592">
        <v>0</v>
      </c>
      <c r="Q592">
        <v>0</v>
      </c>
      <c r="R592">
        <v>0</v>
      </c>
      <c r="S592">
        <v>0</v>
      </c>
      <c r="T592">
        <v>0</v>
      </c>
      <c r="U592">
        <f>IF(AND(Summary!B$4=Lists!B$2,MostCitedLookup!L592&lt;&gt;0),MostCitedLookup!J592,IF(AND(Summary!B$4=Lists!B$3,MostCitedLookup!M592&lt;&gt;0),MostCitedLookup!J592,IF(AND(Summary!B$4=Lists!B$4,MostCitedLookup!N592&lt;&gt;0),MostCitedLookup!J592,IF(AND(Summary!B$4=Lists!B$5,MostCitedLookup!O592&lt;&gt;0),MostCitedLookup!J592,IF(AND(Summary!B$4=Lists!B$6,MostCitedLookup!P592&lt;&gt;0),MostCitedLookup!J592,IF(AND(Summary!B$4=Lists!B$7,MostCitedLookup!Q592&lt;&gt;0),MostCitedLookup!J592,IF(AND(Summary!B$4=Lists!B$8,MostCitedLookup!R592&lt;&gt;0),MostCitedLookup!J592,IF(AND(Summary!B$4=Lists!B$9,MostCitedLookup!S592&lt;&gt;0),MostCitedLookup!J592,IF(AND(Summary!B$4=Lists!B$10,MostCitedLookup!T592&lt;&gt;0),MostCitedLookup!J592, IF(Summary!B$4="All Publications", MostCitedLookup!J592, NA()))))))))))</f>
        <v>28</v>
      </c>
    </row>
    <row r="593" spans="1:21" x14ac:dyDescent="0.35">
      <c r="A593" t="s">
        <v>2000</v>
      </c>
      <c r="B593" t="s">
        <v>2001</v>
      </c>
      <c r="C593">
        <v>2016</v>
      </c>
      <c r="D593" t="s">
        <v>2000</v>
      </c>
      <c r="E593">
        <v>28</v>
      </c>
      <c r="F593" t="s">
        <v>2002</v>
      </c>
      <c r="G593">
        <v>2016</v>
      </c>
      <c r="H593">
        <v>0</v>
      </c>
      <c r="I593">
        <v>1</v>
      </c>
      <c r="J593">
        <v>28</v>
      </c>
      <c r="K593" t="s">
        <v>58</v>
      </c>
      <c r="L593">
        <v>0</v>
      </c>
      <c r="M593">
        <v>0</v>
      </c>
      <c r="N593">
        <v>0</v>
      </c>
      <c r="O593">
        <v>0</v>
      </c>
      <c r="P593">
        <v>0</v>
      </c>
      <c r="Q593">
        <v>0</v>
      </c>
      <c r="R593">
        <v>0</v>
      </c>
      <c r="S593">
        <v>1</v>
      </c>
      <c r="T593">
        <v>0</v>
      </c>
      <c r="U593" t="e">
        <f>IF(AND(Summary!B$4=Lists!B$2,MostCitedLookup!L593&lt;&gt;0),MostCitedLookup!J593,IF(AND(Summary!B$4=Lists!B$3,MostCitedLookup!M593&lt;&gt;0),MostCitedLookup!J593,IF(AND(Summary!B$4=Lists!B$4,MostCitedLookup!N593&lt;&gt;0),MostCitedLookup!J593,IF(AND(Summary!B$4=Lists!B$5,MostCitedLookup!O593&lt;&gt;0),MostCitedLookup!J593,IF(AND(Summary!B$4=Lists!B$6,MostCitedLookup!P593&lt;&gt;0),MostCitedLookup!J593,IF(AND(Summary!B$4=Lists!B$7,MostCitedLookup!Q593&lt;&gt;0),MostCitedLookup!J593,IF(AND(Summary!B$4=Lists!B$8,MostCitedLookup!R593&lt;&gt;0),MostCitedLookup!J593,IF(AND(Summary!B$4=Lists!B$9,MostCitedLookup!S593&lt;&gt;0),MostCitedLookup!J593,IF(AND(Summary!B$4=Lists!B$10,MostCitedLookup!T593&lt;&gt;0),MostCitedLookup!J593, IF(Summary!B$4="All Publications", MostCitedLookup!J593, NA()))))))))))</f>
        <v>#N/A</v>
      </c>
    </row>
    <row r="594" spans="1:21" x14ac:dyDescent="0.35">
      <c r="A594" t="s">
        <v>2003</v>
      </c>
      <c r="B594" t="s">
        <v>2004</v>
      </c>
      <c r="C594">
        <v>1996</v>
      </c>
      <c r="D594" t="s">
        <v>2005</v>
      </c>
      <c r="E594">
        <v>27</v>
      </c>
      <c r="F594" t="s">
        <v>2006</v>
      </c>
      <c r="G594">
        <v>1996</v>
      </c>
      <c r="H594">
        <v>0.14201539199999999</v>
      </c>
      <c r="I594">
        <v>1</v>
      </c>
      <c r="J594">
        <v>27</v>
      </c>
      <c r="K594" t="s">
        <v>67</v>
      </c>
      <c r="L594">
        <v>0</v>
      </c>
      <c r="M594">
        <v>0</v>
      </c>
      <c r="N594">
        <v>0</v>
      </c>
      <c r="O594">
        <v>0</v>
      </c>
      <c r="P594">
        <v>1</v>
      </c>
      <c r="Q594">
        <v>0</v>
      </c>
      <c r="R594">
        <v>0</v>
      </c>
      <c r="S594">
        <v>0</v>
      </c>
      <c r="T594">
        <v>0</v>
      </c>
      <c r="U594" t="e">
        <f>IF(AND(Summary!B$4=Lists!B$2,MostCitedLookup!L594&lt;&gt;0),MostCitedLookup!J594,IF(AND(Summary!B$4=Lists!B$3,MostCitedLookup!M594&lt;&gt;0),MostCitedLookup!J594,IF(AND(Summary!B$4=Lists!B$4,MostCitedLookup!N594&lt;&gt;0),MostCitedLookup!J594,IF(AND(Summary!B$4=Lists!B$5,MostCitedLookup!O594&lt;&gt;0),MostCitedLookup!J594,IF(AND(Summary!B$4=Lists!B$6,MostCitedLookup!P594&lt;&gt;0),MostCitedLookup!J594,IF(AND(Summary!B$4=Lists!B$7,MostCitedLookup!Q594&lt;&gt;0),MostCitedLookup!J594,IF(AND(Summary!B$4=Lists!B$8,MostCitedLookup!R594&lt;&gt;0),MostCitedLookup!J594,IF(AND(Summary!B$4=Lists!B$9,MostCitedLookup!S594&lt;&gt;0),MostCitedLookup!J594,IF(AND(Summary!B$4=Lists!B$10,MostCitedLookup!T594&lt;&gt;0),MostCitedLookup!J594, IF(Summary!B$4="All Publications", MostCitedLookup!J594, NA()))))))))))</f>
        <v>#N/A</v>
      </c>
    </row>
    <row r="595" spans="1:21" x14ac:dyDescent="0.35">
      <c r="A595" t="s">
        <v>2007</v>
      </c>
      <c r="B595" t="s">
        <v>2008</v>
      </c>
      <c r="C595">
        <v>2015</v>
      </c>
      <c r="D595" t="s">
        <v>2009</v>
      </c>
      <c r="E595">
        <v>27</v>
      </c>
      <c r="F595" t="s">
        <v>2010</v>
      </c>
      <c r="G595">
        <v>2015</v>
      </c>
      <c r="H595">
        <v>0.11068921399999999</v>
      </c>
      <c r="I595">
        <v>1</v>
      </c>
      <c r="J595">
        <v>27</v>
      </c>
      <c r="K595" t="s">
        <v>58</v>
      </c>
      <c r="L595">
        <v>0</v>
      </c>
      <c r="M595">
        <v>0</v>
      </c>
      <c r="N595">
        <v>0</v>
      </c>
      <c r="O595">
        <v>0</v>
      </c>
      <c r="P595">
        <v>0</v>
      </c>
      <c r="Q595">
        <v>0</v>
      </c>
      <c r="R595">
        <v>0</v>
      </c>
      <c r="S595">
        <v>1</v>
      </c>
      <c r="T595">
        <v>0</v>
      </c>
      <c r="U595" t="e">
        <f>IF(AND(Summary!B$4=Lists!B$2,MostCitedLookup!L595&lt;&gt;0),MostCitedLookup!J595,IF(AND(Summary!B$4=Lists!B$3,MostCitedLookup!M595&lt;&gt;0),MostCitedLookup!J595,IF(AND(Summary!B$4=Lists!B$4,MostCitedLookup!N595&lt;&gt;0),MostCitedLookup!J595,IF(AND(Summary!B$4=Lists!B$5,MostCitedLookup!O595&lt;&gt;0),MostCitedLookup!J595,IF(AND(Summary!B$4=Lists!B$6,MostCitedLookup!P595&lt;&gt;0),MostCitedLookup!J595,IF(AND(Summary!B$4=Lists!B$7,MostCitedLookup!Q595&lt;&gt;0),MostCitedLookup!J595,IF(AND(Summary!B$4=Lists!B$8,MostCitedLookup!R595&lt;&gt;0),MostCitedLookup!J595,IF(AND(Summary!B$4=Lists!B$9,MostCitedLookup!S595&lt;&gt;0),MostCitedLookup!J595,IF(AND(Summary!B$4=Lists!B$10,MostCitedLookup!T595&lt;&gt;0),MostCitedLookup!J595, IF(Summary!B$4="All Publications", MostCitedLookup!J595, NA()))))))))))</f>
        <v>#N/A</v>
      </c>
    </row>
    <row r="596" spans="1:21" x14ac:dyDescent="0.35">
      <c r="A596" t="s">
        <v>2011</v>
      </c>
      <c r="B596" t="s">
        <v>2012</v>
      </c>
      <c r="C596">
        <v>2010</v>
      </c>
      <c r="D596" t="s">
        <v>2013</v>
      </c>
      <c r="E596">
        <v>27</v>
      </c>
      <c r="F596" t="s">
        <v>2014</v>
      </c>
      <c r="G596">
        <v>2010</v>
      </c>
      <c r="H596">
        <v>8.5057790999999994E-2</v>
      </c>
      <c r="I596">
        <v>1</v>
      </c>
      <c r="J596">
        <v>27</v>
      </c>
      <c r="K596" t="s">
        <v>58</v>
      </c>
      <c r="L596">
        <v>0</v>
      </c>
      <c r="M596">
        <v>0</v>
      </c>
      <c r="N596">
        <v>0</v>
      </c>
      <c r="O596">
        <v>0</v>
      </c>
      <c r="P596">
        <v>0</v>
      </c>
      <c r="Q596">
        <v>0</v>
      </c>
      <c r="R596">
        <v>0</v>
      </c>
      <c r="S596">
        <v>1</v>
      </c>
      <c r="T596">
        <v>0</v>
      </c>
      <c r="U596" t="e">
        <f>IF(AND(Summary!B$4=Lists!B$2,MostCitedLookup!L596&lt;&gt;0),MostCitedLookup!J596,IF(AND(Summary!B$4=Lists!B$3,MostCitedLookup!M596&lt;&gt;0),MostCitedLookup!J596,IF(AND(Summary!B$4=Lists!B$4,MostCitedLookup!N596&lt;&gt;0),MostCitedLookup!J596,IF(AND(Summary!B$4=Lists!B$5,MostCitedLookup!O596&lt;&gt;0),MostCitedLookup!J596,IF(AND(Summary!B$4=Lists!B$6,MostCitedLookup!P596&lt;&gt;0),MostCitedLookup!J596,IF(AND(Summary!B$4=Lists!B$7,MostCitedLookup!Q596&lt;&gt;0),MostCitedLookup!J596,IF(AND(Summary!B$4=Lists!B$8,MostCitedLookup!R596&lt;&gt;0),MostCitedLookup!J596,IF(AND(Summary!B$4=Lists!B$9,MostCitedLookup!S596&lt;&gt;0),MostCitedLookup!J596,IF(AND(Summary!B$4=Lists!B$10,MostCitedLookup!T596&lt;&gt;0),MostCitedLookup!J596, IF(Summary!B$4="All Publications", MostCitedLookup!J596, NA()))))))))))</f>
        <v>#N/A</v>
      </c>
    </row>
    <row r="597" spans="1:21" x14ac:dyDescent="0.35">
      <c r="A597" t="s">
        <v>2015</v>
      </c>
      <c r="B597" t="s">
        <v>2016</v>
      </c>
      <c r="C597">
        <v>2016</v>
      </c>
      <c r="D597" t="s">
        <v>2017</v>
      </c>
      <c r="E597">
        <v>27</v>
      </c>
      <c r="F597" t="s">
        <v>2018</v>
      </c>
      <c r="G597">
        <v>2016</v>
      </c>
      <c r="H597">
        <v>7.689211E-2</v>
      </c>
      <c r="I597">
        <v>1</v>
      </c>
      <c r="J597">
        <v>27</v>
      </c>
      <c r="K597" t="s">
        <v>67</v>
      </c>
      <c r="L597">
        <v>0</v>
      </c>
      <c r="M597">
        <v>0</v>
      </c>
      <c r="N597">
        <v>0</v>
      </c>
      <c r="O597">
        <v>0</v>
      </c>
      <c r="P597">
        <v>1</v>
      </c>
      <c r="Q597">
        <v>0</v>
      </c>
      <c r="R597">
        <v>0</v>
      </c>
      <c r="S597">
        <v>0</v>
      </c>
      <c r="T597">
        <v>0</v>
      </c>
      <c r="U597" t="e">
        <f>IF(AND(Summary!B$4=Lists!B$2,MostCitedLookup!L597&lt;&gt;0),MostCitedLookup!J597,IF(AND(Summary!B$4=Lists!B$3,MostCitedLookup!M597&lt;&gt;0),MostCitedLookup!J597,IF(AND(Summary!B$4=Lists!B$4,MostCitedLookup!N597&lt;&gt;0),MostCitedLookup!J597,IF(AND(Summary!B$4=Lists!B$5,MostCitedLookup!O597&lt;&gt;0),MostCitedLookup!J597,IF(AND(Summary!B$4=Lists!B$6,MostCitedLookup!P597&lt;&gt;0),MostCitedLookup!J597,IF(AND(Summary!B$4=Lists!B$7,MostCitedLookup!Q597&lt;&gt;0),MostCitedLookup!J597,IF(AND(Summary!B$4=Lists!B$8,MostCitedLookup!R597&lt;&gt;0),MostCitedLookup!J597,IF(AND(Summary!B$4=Lists!B$9,MostCitedLookup!S597&lt;&gt;0),MostCitedLookup!J597,IF(AND(Summary!B$4=Lists!B$10,MostCitedLookup!T597&lt;&gt;0),MostCitedLookup!J597, IF(Summary!B$4="All Publications", MostCitedLookup!J597, NA()))))))))))</f>
        <v>#N/A</v>
      </c>
    </row>
    <row r="598" spans="1:21" x14ac:dyDescent="0.35">
      <c r="A598" t="s">
        <v>2019</v>
      </c>
      <c r="B598" t="s">
        <v>2020</v>
      </c>
      <c r="C598">
        <v>2008</v>
      </c>
      <c r="D598" t="s">
        <v>2021</v>
      </c>
      <c r="E598">
        <v>27</v>
      </c>
      <c r="F598" t="s">
        <v>2022</v>
      </c>
      <c r="G598">
        <v>2008</v>
      </c>
      <c r="H598">
        <v>6.9444440000000001E-3</v>
      </c>
      <c r="I598">
        <v>1</v>
      </c>
      <c r="J598">
        <v>27</v>
      </c>
      <c r="K598" t="s">
        <v>58</v>
      </c>
      <c r="L598">
        <v>0</v>
      </c>
      <c r="M598">
        <v>0</v>
      </c>
      <c r="N598">
        <v>0</v>
      </c>
      <c r="O598">
        <v>0</v>
      </c>
      <c r="P598">
        <v>0</v>
      </c>
      <c r="Q598">
        <v>0</v>
      </c>
      <c r="R598">
        <v>0</v>
      </c>
      <c r="S598">
        <v>1</v>
      </c>
      <c r="T598">
        <v>0</v>
      </c>
      <c r="U598" t="e">
        <f>IF(AND(Summary!B$4=Lists!B$2,MostCitedLookup!L598&lt;&gt;0),MostCitedLookup!J598,IF(AND(Summary!B$4=Lists!B$3,MostCitedLookup!M598&lt;&gt;0),MostCitedLookup!J598,IF(AND(Summary!B$4=Lists!B$4,MostCitedLookup!N598&lt;&gt;0),MostCitedLookup!J598,IF(AND(Summary!B$4=Lists!B$5,MostCitedLookup!O598&lt;&gt;0),MostCitedLookup!J598,IF(AND(Summary!B$4=Lists!B$6,MostCitedLookup!P598&lt;&gt;0),MostCitedLookup!J598,IF(AND(Summary!B$4=Lists!B$7,MostCitedLookup!Q598&lt;&gt;0),MostCitedLookup!J598,IF(AND(Summary!B$4=Lists!B$8,MostCitedLookup!R598&lt;&gt;0),MostCitedLookup!J598,IF(AND(Summary!B$4=Lists!B$9,MostCitedLookup!S598&lt;&gt;0),MostCitedLookup!J598,IF(AND(Summary!B$4=Lists!B$10,MostCitedLookup!T598&lt;&gt;0),MostCitedLookup!J598, IF(Summary!B$4="All Publications", MostCitedLookup!J598, NA()))))))))))</f>
        <v>#N/A</v>
      </c>
    </row>
    <row r="599" spans="1:21" x14ac:dyDescent="0.35">
      <c r="A599" t="s">
        <v>2023</v>
      </c>
      <c r="B599" t="s">
        <v>2024</v>
      </c>
      <c r="C599">
        <v>2005</v>
      </c>
      <c r="D599" t="s">
        <v>2025</v>
      </c>
      <c r="E599">
        <v>27</v>
      </c>
      <c r="F599" t="s">
        <v>2026</v>
      </c>
      <c r="G599">
        <v>2005</v>
      </c>
      <c r="H599">
        <v>6.6666670000000003E-3</v>
      </c>
      <c r="I599">
        <v>1</v>
      </c>
      <c r="J599">
        <v>27</v>
      </c>
      <c r="K599" t="s">
        <v>53</v>
      </c>
      <c r="L599">
        <v>0</v>
      </c>
      <c r="M599">
        <v>0</v>
      </c>
      <c r="N599">
        <v>0</v>
      </c>
      <c r="O599">
        <v>0</v>
      </c>
      <c r="P599">
        <v>1</v>
      </c>
      <c r="Q599">
        <v>0</v>
      </c>
      <c r="R599">
        <v>0</v>
      </c>
      <c r="S599">
        <v>1</v>
      </c>
      <c r="T599">
        <v>0</v>
      </c>
      <c r="U599" t="e">
        <f>IF(AND(Summary!B$4=Lists!B$2,MostCitedLookup!L599&lt;&gt;0),MostCitedLookup!J599,IF(AND(Summary!B$4=Lists!B$3,MostCitedLookup!M599&lt;&gt;0),MostCitedLookup!J599,IF(AND(Summary!B$4=Lists!B$4,MostCitedLookup!N599&lt;&gt;0),MostCitedLookup!J599,IF(AND(Summary!B$4=Lists!B$5,MostCitedLookup!O599&lt;&gt;0),MostCitedLookup!J599,IF(AND(Summary!B$4=Lists!B$6,MostCitedLookup!P599&lt;&gt;0),MostCitedLookup!J599,IF(AND(Summary!B$4=Lists!B$7,MostCitedLookup!Q599&lt;&gt;0),MostCitedLookup!J599,IF(AND(Summary!B$4=Lists!B$8,MostCitedLookup!R599&lt;&gt;0),MostCitedLookup!J599,IF(AND(Summary!B$4=Lists!B$9,MostCitedLookup!S599&lt;&gt;0),MostCitedLookup!J599,IF(AND(Summary!B$4=Lists!B$10,MostCitedLookup!T599&lt;&gt;0),MostCitedLookup!J599, IF(Summary!B$4="All Publications", MostCitedLookup!J599, NA()))))))))))</f>
        <v>#N/A</v>
      </c>
    </row>
    <row r="600" spans="1:21" x14ac:dyDescent="0.35">
      <c r="A600" t="s">
        <v>2027</v>
      </c>
      <c r="B600" t="s">
        <v>2028</v>
      </c>
      <c r="C600">
        <v>1997</v>
      </c>
      <c r="D600" t="s">
        <v>2027</v>
      </c>
      <c r="E600">
        <v>27</v>
      </c>
      <c r="F600" t="s">
        <v>2029</v>
      </c>
      <c r="G600">
        <v>1997</v>
      </c>
      <c r="H600">
        <v>0</v>
      </c>
      <c r="I600">
        <v>1</v>
      </c>
      <c r="J600">
        <v>27</v>
      </c>
      <c r="K600" t="s">
        <v>58</v>
      </c>
      <c r="L600">
        <v>0</v>
      </c>
      <c r="M600">
        <v>0</v>
      </c>
      <c r="N600">
        <v>0</v>
      </c>
      <c r="O600">
        <v>0</v>
      </c>
      <c r="P600">
        <v>0</v>
      </c>
      <c r="Q600">
        <v>0</v>
      </c>
      <c r="R600">
        <v>0</v>
      </c>
      <c r="S600">
        <v>1</v>
      </c>
      <c r="T600">
        <v>0</v>
      </c>
      <c r="U600" t="e">
        <f>IF(AND(Summary!B$4=Lists!B$2,MostCitedLookup!L600&lt;&gt;0),MostCitedLookup!J600,IF(AND(Summary!B$4=Lists!B$3,MostCitedLookup!M600&lt;&gt;0),MostCitedLookup!J600,IF(AND(Summary!B$4=Lists!B$4,MostCitedLookup!N600&lt;&gt;0),MostCitedLookup!J600,IF(AND(Summary!B$4=Lists!B$5,MostCitedLookup!O600&lt;&gt;0),MostCitedLookup!J600,IF(AND(Summary!B$4=Lists!B$6,MostCitedLookup!P600&lt;&gt;0),MostCitedLookup!J600,IF(AND(Summary!B$4=Lists!B$7,MostCitedLookup!Q600&lt;&gt;0),MostCitedLookup!J600,IF(AND(Summary!B$4=Lists!B$8,MostCitedLookup!R600&lt;&gt;0),MostCitedLookup!J600,IF(AND(Summary!B$4=Lists!B$9,MostCitedLookup!S600&lt;&gt;0),MostCitedLookup!J600,IF(AND(Summary!B$4=Lists!B$10,MostCitedLookup!T600&lt;&gt;0),MostCitedLookup!J600, IF(Summary!B$4="All Publications", MostCitedLookup!J600, NA()))))))))))</f>
        <v>#N/A</v>
      </c>
    </row>
    <row r="601" spans="1:21" x14ac:dyDescent="0.35">
      <c r="A601" t="s">
        <v>2030</v>
      </c>
      <c r="B601" t="s">
        <v>2031</v>
      </c>
      <c r="C601">
        <v>2001</v>
      </c>
      <c r="D601" t="s">
        <v>2030</v>
      </c>
      <c r="E601">
        <v>27</v>
      </c>
      <c r="F601" t="s">
        <v>2032</v>
      </c>
      <c r="G601">
        <v>2001</v>
      </c>
      <c r="H601">
        <v>0</v>
      </c>
      <c r="I601">
        <v>1</v>
      </c>
      <c r="J601">
        <v>27</v>
      </c>
      <c r="K601" t="s">
        <v>67</v>
      </c>
      <c r="L601">
        <v>0</v>
      </c>
      <c r="M601">
        <v>0</v>
      </c>
      <c r="N601">
        <v>0</v>
      </c>
      <c r="O601">
        <v>0</v>
      </c>
      <c r="P601">
        <v>1</v>
      </c>
      <c r="Q601">
        <v>0</v>
      </c>
      <c r="R601">
        <v>0</v>
      </c>
      <c r="S601">
        <v>0</v>
      </c>
      <c r="T601">
        <v>0</v>
      </c>
      <c r="U601" t="e">
        <f>IF(AND(Summary!B$4=Lists!B$2,MostCitedLookup!L601&lt;&gt;0),MostCitedLookup!J601,IF(AND(Summary!B$4=Lists!B$3,MostCitedLookup!M601&lt;&gt;0),MostCitedLookup!J601,IF(AND(Summary!B$4=Lists!B$4,MostCitedLookup!N601&lt;&gt;0),MostCitedLookup!J601,IF(AND(Summary!B$4=Lists!B$5,MostCitedLookup!O601&lt;&gt;0),MostCitedLookup!J601,IF(AND(Summary!B$4=Lists!B$6,MostCitedLookup!P601&lt;&gt;0),MostCitedLookup!J601,IF(AND(Summary!B$4=Lists!B$7,MostCitedLookup!Q601&lt;&gt;0),MostCitedLookup!J601,IF(AND(Summary!B$4=Lists!B$8,MostCitedLookup!R601&lt;&gt;0),MostCitedLookup!J601,IF(AND(Summary!B$4=Lists!B$9,MostCitedLookup!S601&lt;&gt;0),MostCitedLookup!J601,IF(AND(Summary!B$4=Lists!B$10,MostCitedLookup!T601&lt;&gt;0),MostCitedLookup!J601, IF(Summary!B$4="All Publications", MostCitedLookup!J601, NA()))))))))))</f>
        <v>#N/A</v>
      </c>
    </row>
    <row r="602" spans="1:21" x14ac:dyDescent="0.35">
      <c r="A602" t="s">
        <v>2033</v>
      </c>
      <c r="B602" t="s">
        <v>2034</v>
      </c>
      <c r="C602">
        <v>2003</v>
      </c>
      <c r="D602" t="s">
        <v>2033</v>
      </c>
      <c r="E602">
        <v>27</v>
      </c>
      <c r="F602" t="s">
        <v>2035</v>
      </c>
      <c r="G602">
        <v>2003</v>
      </c>
      <c r="H602">
        <v>0</v>
      </c>
      <c r="I602">
        <v>1</v>
      </c>
      <c r="J602">
        <v>27</v>
      </c>
      <c r="K602" t="s">
        <v>67</v>
      </c>
      <c r="L602">
        <v>0</v>
      </c>
      <c r="M602">
        <v>0</v>
      </c>
      <c r="N602">
        <v>0</v>
      </c>
      <c r="O602">
        <v>0</v>
      </c>
      <c r="P602">
        <v>1</v>
      </c>
      <c r="Q602">
        <v>0</v>
      </c>
      <c r="R602">
        <v>0</v>
      </c>
      <c r="S602">
        <v>0</v>
      </c>
      <c r="T602">
        <v>0</v>
      </c>
      <c r="U602" t="e">
        <f>IF(AND(Summary!B$4=Lists!B$2,MostCitedLookup!L602&lt;&gt;0),MostCitedLookup!J602,IF(AND(Summary!B$4=Lists!B$3,MostCitedLookup!M602&lt;&gt;0),MostCitedLookup!J602,IF(AND(Summary!B$4=Lists!B$4,MostCitedLookup!N602&lt;&gt;0),MostCitedLookup!J602,IF(AND(Summary!B$4=Lists!B$5,MostCitedLookup!O602&lt;&gt;0),MostCitedLookup!J602,IF(AND(Summary!B$4=Lists!B$6,MostCitedLookup!P602&lt;&gt;0),MostCitedLookup!J602,IF(AND(Summary!B$4=Lists!B$7,MostCitedLookup!Q602&lt;&gt;0),MostCitedLookup!J602,IF(AND(Summary!B$4=Lists!B$8,MostCitedLookup!R602&lt;&gt;0),MostCitedLookup!J602,IF(AND(Summary!B$4=Lists!B$9,MostCitedLookup!S602&lt;&gt;0),MostCitedLookup!J602,IF(AND(Summary!B$4=Lists!B$10,MostCitedLookup!T602&lt;&gt;0),MostCitedLookup!J602, IF(Summary!B$4="All Publications", MostCitedLookup!J602, NA()))))))))))</f>
        <v>#N/A</v>
      </c>
    </row>
    <row r="603" spans="1:21" x14ac:dyDescent="0.35">
      <c r="A603" t="s">
        <v>2036</v>
      </c>
      <c r="B603" t="s">
        <v>2037</v>
      </c>
      <c r="C603">
        <v>2018</v>
      </c>
      <c r="D603" t="s">
        <v>2036</v>
      </c>
      <c r="E603">
        <v>27</v>
      </c>
      <c r="F603" t="s">
        <v>2038</v>
      </c>
      <c r="G603">
        <v>2018</v>
      </c>
      <c r="H603">
        <v>0</v>
      </c>
      <c r="I603">
        <v>1</v>
      </c>
      <c r="J603">
        <v>27</v>
      </c>
      <c r="K603" t="s">
        <v>58</v>
      </c>
      <c r="L603">
        <v>0</v>
      </c>
      <c r="M603">
        <v>0</v>
      </c>
      <c r="N603">
        <v>0</v>
      </c>
      <c r="O603">
        <v>0</v>
      </c>
      <c r="P603">
        <v>0</v>
      </c>
      <c r="Q603">
        <v>0</v>
      </c>
      <c r="R603">
        <v>0</v>
      </c>
      <c r="S603">
        <v>1</v>
      </c>
      <c r="T603">
        <v>0</v>
      </c>
      <c r="U603" t="e">
        <f>IF(AND(Summary!B$4=Lists!B$2,MostCitedLookup!L603&lt;&gt;0),MostCitedLookup!J603,IF(AND(Summary!B$4=Lists!B$3,MostCitedLookup!M603&lt;&gt;0),MostCitedLookup!J603,IF(AND(Summary!B$4=Lists!B$4,MostCitedLookup!N603&lt;&gt;0),MostCitedLookup!J603,IF(AND(Summary!B$4=Lists!B$5,MostCitedLookup!O603&lt;&gt;0),MostCitedLookup!J603,IF(AND(Summary!B$4=Lists!B$6,MostCitedLookup!P603&lt;&gt;0),MostCitedLookup!J603,IF(AND(Summary!B$4=Lists!B$7,MostCitedLookup!Q603&lt;&gt;0),MostCitedLookup!J603,IF(AND(Summary!B$4=Lists!B$8,MostCitedLookup!R603&lt;&gt;0),MostCitedLookup!J603,IF(AND(Summary!B$4=Lists!B$9,MostCitedLookup!S603&lt;&gt;0),MostCitedLookup!J603,IF(AND(Summary!B$4=Lists!B$10,MostCitedLookup!T603&lt;&gt;0),MostCitedLookup!J603, IF(Summary!B$4="All Publications", MostCitedLookup!J603, NA()))))))))))</f>
        <v>#N/A</v>
      </c>
    </row>
    <row r="604" spans="1:21" x14ac:dyDescent="0.35">
      <c r="A604" t="s">
        <v>2039</v>
      </c>
      <c r="B604" t="s">
        <v>2040</v>
      </c>
      <c r="C604">
        <v>2017</v>
      </c>
      <c r="D604" t="s">
        <v>2039</v>
      </c>
      <c r="E604">
        <v>27</v>
      </c>
      <c r="F604" t="s">
        <v>2041</v>
      </c>
      <c r="G604">
        <v>2017</v>
      </c>
      <c r="H604">
        <v>0</v>
      </c>
      <c r="I604">
        <v>1</v>
      </c>
      <c r="J604">
        <v>27</v>
      </c>
      <c r="K604" t="s">
        <v>58</v>
      </c>
      <c r="L604">
        <v>0</v>
      </c>
      <c r="M604">
        <v>0</v>
      </c>
      <c r="N604">
        <v>0</v>
      </c>
      <c r="O604">
        <v>0</v>
      </c>
      <c r="P604">
        <v>0</v>
      </c>
      <c r="Q604">
        <v>0</v>
      </c>
      <c r="R604">
        <v>0</v>
      </c>
      <c r="S604">
        <v>1</v>
      </c>
      <c r="T604">
        <v>0</v>
      </c>
      <c r="U604" t="e">
        <f>IF(AND(Summary!B$4=Lists!B$2,MostCitedLookup!L604&lt;&gt;0),MostCitedLookup!J604,IF(AND(Summary!B$4=Lists!B$3,MostCitedLookup!M604&lt;&gt;0),MostCitedLookup!J604,IF(AND(Summary!B$4=Lists!B$4,MostCitedLookup!N604&lt;&gt;0),MostCitedLookup!J604,IF(AND(Summary!B$4=Lists!B$5,MostCitedLookup!O604&lt;&gt;0),MostCitedLookup!J604,IF(AND(Summary!B$4=Lists!B$6,MostCitedLookup!P604&lt;&gt;0),MostCitedLookup!J604,IF(AND(Summary!B$4=Lists!B$7,MostCitedLookup!Q604&lt;&gt;0),MostCitedLookup!J604,IF(AND(Summary!B$4=Lists!B$8,MostCitedLookup!R604&lt;&gt;0),MostCitedLookup!J604,IF(AND(Summary!B$4=Lists!B$9,MostCitedLookup!S604&lt;&gt;0),MostCitedLookup!J604,IF(AND(Summary!B$4=Lists!B$10,MostCitedLookup!T604&lt;&gt;0),MostCitedLookup!J604, IF(Summary!B$4="All Publications", MostCitedLookup!J604, NA()))))))))))</f>
        <v>#N/A</v>
      </c>
    </row>
    <row r="605" spans="1:21" x14ac:dyDescent="0.35">
      <c r="A605" t="s">
        <v>2042</v>
      </c>
      <c r="B605" t="s">
        <v>2043</v>
      </c>
      <c r="C605">
        <v>2017</v>
      </c>
      <c r="D605" t="s">
        <v>2042</v>
      </c>
      <c r="E605">
        <v>27</v>
      </c>
      <c r="F605" t="s">
        <v>2044</v>
      </c>
      <c r="G605">
        <v>2017</v>
      </c>
      <c r="H605">
        <v>0</v>
      </c>
      <c r="I605">
        <v>1</v>
      </c>
      <c r="J605">
        <v>27</v>
      </c>
      <c r="K605" t="s">
        <v>67</v>
      </c>
      <c r="L605">
        <v>0</v>
      </c>
      <c r="M605">
        <v>0</v>
      </c>
      <c r="N605">
        <v>0</v>
      </c>
      <c r="O605">
        <v>0</v>
      </c>
      <c r="P605">
        <v>1</v>
      </c>
      <c r="Q605">
        <v>0</v>
      </c>
      <c r="R605">
        <v>0</v>
      </c>
      <c r="S605">
        <v>0</v>
      </c>
      <c r="T605">
        <v>0</v>
      </c>
      <c r="U605" t="e">
        <f>IF(AND(Summary!B$4=Lists!B$2,MostCitedLookup!L605&lt;&gt;0),MostCitedLookup!J605,IF(AND(Summary!B$4=Lists!B$3,MostCitedLookup!M605&lt;&gt;0),MostCitedLookup!J605,IF(AND(Summary!B$4=Lists!B$4,MostCitedLookup!N605&lt;&gt;0),MostCitedLookup!J605,IF(AND(Summary!B$4=Lists!B$5,MostCitedLookup!O605&lt;&gt;0),MostCitedLookup!J605,IF(AND(Summary!B$4=Lists!B$6,MostCitedLookup!P605&lt;&gt;0),MostCitedLookup!J605,IF(AND(Summary!B$4=Lists!B$7,MostCitedLookup!Q605&lt;&gt;0),MostCitedLookup!J605,IF(AND(Summary!B$4=Lists!B$8,MostCitedLookup!R605&lt;&gt;0),MostCitedLookup!J605,IF(AND(Summary!B$4=Lists!B$9,MostCitedLookup!S605&lt;&gt;0),MostCitedLookup!J605,IF(AND(Summary!B$4=Lists!B$10,MostCitedLookup!T605&lt;&gt;0),MostCitedLookup!J605, IF(Summary!B$4="All Publications", MostCitedLookup!J605, NA()))))))))))</f>
        <v>#N/A</v>
      </c>
    </row>
    <row r="606" spans="1:21" x14ac:dyDescent="0.35">
      <c r="A606" t="s">
        <v>2045</v>
      </c>
      <c r="B606" t="s">
        <v>2046</v>
      </c>
      <c r="C606">
        <v>2020</v>
      </c>
      <c r="D606" t="s">
        <v>2045</v>
      </c>
      <c r="E606">
        <v>27</v>
      </c>
      <c r="F606" t="s">
        <v>2047</v>
      </c>
      <c r="G606">
        <v>2020</v>
      </c>
      <c r="H606">
        <v>0</v>
      </c>
      <c r="I606">
        <v>1</v>
      </c>
      <c r="J606">
        <v>27</v>
      </c>
      <c r="K606" t="s">
        <v>913</v>
      </c>
      <c r="L606">
        <v>0</v>
      </c>
      <c r="M606">
        <v>0</v>
      </c>
      <c r="N606">
        <v>0</v>
      </c>
      <c r="O606">
        <v>0</v>
      </c>
      <c r="P606">
        <v>0</v>
      </c>
      <c r="Q606">
        <v>1</v>
      </c>
      <c r="R606">
        <v>0</v>
      </c>
      <c r="S606">
        <v>0</v>
      </c>
      <c r="T606">
        <v>0</v>
      </c>
      <c r="U606" t="e">
        <f>IF(AND(Summary!B$4=Lists!B$2,MostCitedLookup!L606&lt;&gt;0),MostCitedLookup!J606,IF(AND(Summary!B$4=Lists!B$3,MostCitedLookup!M606&lt;&gt;0),MostCitedLookup!J606,IF(AND(Summary!B$4=Lists!B$4,MostCitedLookup!N606&lt;&gt;0),MostCitedLookup!J606,IF(AND(Summary!B$4=Lists!B$5,MostCitedLookup!O606&lt;&gt;0),MostCitedLookup!J606,IF(AND(Summary!B$4=Lists!B$6,MostCitedLookup!P606&lt;&gt;0),MostCitedLookup!J606,IF(AND(Summary!B$4=Lists!B$7,MostCitedLookup!Q606&lt;&gt;0),MostCitedLookup!J606,IF(AND(Summary!B$4=Lists!B$8,MostCitedLookup!R606&lt;&gt;0),MostCitedLookup!J606,IF(AND(Summary!B$4=Lists!B$9,MostCitedLookup!S606&lt;&gt;0),MostCitedLookup!J606,IF(AND(Summary!B$4=Lists!B$10,MostCitedLookup!T606&lt;&gt;0),MostCitedLookup!J606, IF(Summary!B$4="All Publications", MostCitedLookup!J606, NA()))))))))))</f>
        <v>#N/A</v>
      </c>
    </row>
    <row r="607" spans="1:21" x14ac:dyDescent="0.35">
      <c r="A607" t="s">
        <v>2048</v>
      </c>
      <c r="B607" t="s">
        <v>2049</v>
      </c>
      <c r="C607">
        <v>2006</v>
      </c>
      <c r="D607" t="s">
        <v>2050</v>
      </c>
      <c r="E607">
        <v>26</v>
      </c>
      <c r="F607" t="s">
        <v>2051</v>
      </c>
      <c r="G607">
        <v>2006</v>
      </c>
      <c r="H607">
        <v>0.16797227200000001</v>
      </c>
      <c r="I607">
        <v>1</v>
      </c>
      <c r="J607">
        <v>26</v>
      </c>
      <c r="K607" t="s">
        <v>58</v>
      </c>
      <c r="L607">
        <v>0</v>
      </c>
      <c r="M607">
        <v>0</v>
      </c>
      <c r="N607">
        <v>0</v>
      </c>
      <c r="O607">
        <v>0</v>
      </c>
      <c r="P607">
        <v>0</v>
      </c>
      <c r="Q607">
        <v>0</v>
      </c>
      <c r="R607">
        <v>0</v>
      </c>
      <c r="S607">
        <v>1</v>
      </c>
      <c r="T607">
        <v>0</v>
      </c>
      <c r="U607" t="e">
        <f>IF(AND(Summary!B$4=Lists!B$2,MostCitedLookup!L607&lt;&gt;0),MostCitedLookup!J607,IF(AND(Summary!B$4=Lists!B$3,MostCitedLookup!M607&lt;&gt;0),MostCitedLookup!J607,IF(AND(Summary!B$4=Lists!B$4,MostCitedLookup!N607&lt;&gt;0),MostCitedLookup!J607,IF(AND(Summary!B$4=Lists!B$5,MostCitedLookup!O607&lt;&gt;0),MostCitedLookup!J607,IF(AND(Summary!B$4=Lists!B$6,MostCitedLookup!P607&lt;&gt;0),MostCitedLookup!J607,IF(AND(Summary!B$4=Lists!B$7,MostCitedLookup!Q607&lt;&gt;0),MostCitedLookup!J607,IF(AND(Summary!B$4=Lists!B$8,MostCitedLookup!R607&lt;&gt;0),MostCitedLookup!J607,IF(AND(Summary!B$4=Lists!B$9,MostCitedLookup!S607&lt;&gt;0),MostCitedLookup!J607,IF(AND(Summary!B$4=Lists!B$10,MostCitedLookup!T607&lt;&gt;0),MostCitedLookup!J607, IF(Summary!B$4="All Publications", MostCitedLookup!J607, NA()))))))))))</f>
        <v>#N/A</v>
      </c>
    </row>
    <row r="608" spans="1:21" x14ac:dyDescent="0.35">
      <c r="A608" t="s">
        <v>2052</v>
      </c>
      <c r="B608" t="s">
        <v>2053</v>
      </c>
      <c r="C608">
        <v>2017</v>
      </c>
      <c r="D608" t="s">
        <v>2054</v>
      </c>
      <c r="E608">
        <v>26</v>
      </c>
      <c r="F608" t="s">
        <v>2055</v>
      </c>
      <c r="G608">
        <v>2017</v>
      </c>
      <c r="H608">
        <v>0.16602271399999999</v>
      </c>
      <c r="I608">
        <v>1</v>
      </c>
      <c r="J608">
        <v>26</v>
      </c>
      <c r="K608" t="s">
        <v>58</v>
      </c>
      <c r="L608">
        <v>0</v>
      </c>
      <c r="M608">
        <v>0</v>
      </c>
      <c r="N608">
        <v>0</v>
      </c>
      <c r="O608">
        <v>0</v>
      </c>
      <c r="P608">
        <v>0</v>
      </c>
      <c r="Q608">
        <v>0</v>
      </c>
      <c r="R608">
        <v>0</v>
      </c>
      <c r="S608">
        <v>1</v>
      </c>
      <c r="T608">
        <v>0</v>
      </c>
      <c r="U608" t="e">
        <f>IF(AND(Summary!B$4=Lists!B$2,MostCitedLookup!L608&lt;&gt;0),MostCitedLookup!J608,IF(AND(Summary!B$4=Lists!B$3,MostCitedLookup!M608&lt;&gt;0),MostCitedLookup!J608,IF(AND(Summary!B$4=Lists!B$4,MostCitedLookup!N608&lt;&gt;0),MostCitedLookup!J608,IF(AND(Summary!B$4=Lists!B$5,MostCitedLookup!O608&lt;&gt;0),MostCitedLookup!J608,IF(AND(Summary!B$4=Lists!B$6,MostCitedLookup!P608&lt;&gt;0),MostCitedLookup!J608,IF(AND(Summary!B$4=Lists!B$7,MostCitedLookup!Q608&lt;&gt;0),MostCitedLookup!J608,IF(AND(Summary!B$4=Lists!B$8,MostCitedLookup!R608&lt;&gt;0),MostCitedLookup!J608,IF(AND(Summary!B$4=Lists!B$9,MostCitedLookup!S608&lt;&gt;0),MostCitedLookup!J608,IF(AND(Summary!B$4=Lists!B$10,MostCitedLookup!T608&lt;&gt;0),MostCitedLookup!J608, IF(Summary!B$4="All Publications", MostCitedLookup!J608, NA()))))))))))</f>
        <v>#N/A</v>
      </c>
    </row>
    <row r="609" spans="1:21" x14ac:dyDescent="0.35">
      <c r="A609" t="s">
        <v>2056</v>
      </c>
      <c r="B609" t="s">
        <v>2057</v>
      </c>
      <c r="C609">
        <v>2010</v>
      </c>
      <c r="D609" t="s">
        <v>2058</v>
      </c>
      <c r="E609">
        <v>26</v>
      </c>
      <c r="F609" t="s">
        <v>2059</v>
      </c>
      <c r="G609">
        <v>2010</v>
      </c>
      <c r="H609">
        <v>5.6497179999999998E-3</v>
      </c>
      <c r="I609">
        <v>1</v>
      </c>
      <c r="J609">
        <v>26</v>
      </c>
      <c r="K609" t="s">
        <v>58</v>
      </c>
      <c r="L609">
        <v>0</v>
      </c>
      <c r="M609">
        <v>0</v>
      </c>
      <c r="N609">
        <v>0</v>
      </c>
      <c r="O609">
        <v>0</v>
      </c>
      <c r="P609">
        <v>0</v>
      </c>
      <c r="Q609">
        <v>0</v>
      </c>
      <c r="R609">
        <v>0</v>
      </c>
      <c r="S609">
        <v>1</v>
      </c>
      <c r="T609">
        <v>0</v>
      </c>
      <c r="U609" t="e">
        <f>IF(AND(Summary!B$4=Lists!B$2,MostCitedLookup!L609&lt;&gt;0),MostCitedLookup!J609,IF(AND(Summary!B$4=Lists!B$3,MostCitedLookup!M609&lt;&gt;0),MostCitedLookup!J609,IF(AND(Summary!B$4=Lists!B$4,MostCitedLookup!N609&lt;&gt;0),MostCitedLookup!J609,IF(AND(Summary!B$4=Lists!B$5,MostCitedLookup!O609&lt;&gt;0),MostCitedLookup!J609,IF(AND(Summary!B$4=Lists!B$6,MostCitedLookup!P609&lt;&gt;0),MostCitedLookup!J609,IF(AND(Summary!B$4=Lists!B$7,MostCitedLookup!Q609&lt;&gt;0),MostCitedLookup!J609,IF(AND(Summary!B$4=Lists!B$8,MostCitedLookup!R609&lt;&gt;0),MostCitedLookup!J609,IF(AND(Summary!B$4=Lists!B$9,MostCitedLookup!S609&lt;&gt;0),MostCitedLookup!J609,IF(AND(Summary!B$4=Lists!B$10,MostCitedLookup!T609&lt;&gt;0),MostCitedLookup!J609, IF(Summary!B$4="All Publications", MostCitedLookup!J609, NA()))))))))))</f>
        <v>#N/A</v>
      </c>
    </row>
    <row r="610" spans="1:21" x14ac:dyDescent="0.35">
      <c r="A610" t="s">
        <v>2060</v>
      </c>
      <c r="B610" t="s">
        <v>2061</v>
      </c>
      <c r="C610">
        <v>2005</v>
      </c>
      <c r="D610" t="s">
        <v>2062</v>
      </c>
      <c r="E610">
        <v>26</v>
      </c>
      <c r="F610" t="s">
        <v>2063</v>
      </c>
      <c r="G610">
        <v>2005</v>
      </c>
      <c r="H610">
        <v>5.5555559999999997E-3</v>
      </c>
      <c r="I610">
        <v>1</v>
      </c>
      <c r="J610">
        <v>26</v>
      </c>
      <c r="K610" t="s">
        <v>58</v>
      </c>
      <c r="L610">
        <v>0</v>
      </c>
      <c r="M610">
        <v>0</v>
      </c>
      <c r="N610">
        <v>0</v>
      </c>
      <c r="O610">
        <v>0</v>
      </c>
      <c r="P610">
        <v>0</v>
      </c>
      <c r="Q610">
        <v>0</v>
      </c>
      <c r="R610">
        <v>0</v>
      </c>
      <c r="S610">
        <v>1</v>
      </c>
      <c r="T610">
        <v>0</v>
      </c>
      <c r="U610" t="e">
        <f>IF(AND(Summary!B$4=Lists!B$2,MostCitedLookup!L610&lt;&gt;0),MostCitedLookup!J610,IF(AND(Summary!B$4=Lists!B$3,MostCitedLookup!M610&lt;&gt;0),MostCitedLookup!J610,IF(AND(Summary!B$4=Lists!B$4,MostCitedLookup!N610&lt;&gt;0),MostCitedLookup!J610,IF(AND(Summary!B$4=Lists!B$5,MostCitedLookup!O610&lt;&gt;0),MostCitedLookup!J610,IF(AND(Summary!B$4=Lists!B$6,MostCitedLookup!P610&lt;&gt;0),MostCitedLookup!J610,IF(AND(Summary!B$4=Lists!B$7,MostCitedLookup!Q610&lt;&gt;0),MostCitedLookup!J610,IF(AND(Summary!B$4=Lists!B$8,MostCitedLookup!R610&lt;&gt;0),MostCitedLookup!J610,IF(AND(Summary!B$4=Lists!B$9,MostCitedLookup!S610&lt;&gt;0),MostCitedLookup!J610,IF(AND(Summary!B$4=Lists!B$10,MostCitedLookup!T610&lt;&gt;0),MostCitedLookup!J610, IF(Summary!B$4="All Publications", MostCitedLookup!J610, NA()))))))))))</f>
        <v>#N/A</v>
      </c>
    </row>
    <row r="611" spans="1:21" x14ac:dyDescent="0.35">
      <c r="A611" t="s">
        <v>2064</v>
      </c>
      <c r="B611" t="s">
        <v>2065</v>
      </c>
      <c r="C611">
        <v>2002</v>
      </c>
      <c r="D611" t="s">
        <v>2064</v>
      </c>
      <c r="E611">
        <v>26</v>
      </c>
      <c r="F611" t="s">
        <v>2066</v>
      </c>
      <c r="G611">
        <v>2002</v>
      </c>
      <c r="H611">
        <v>0</v>
      </c>
      <c r="I611">
        <v>1</v>
      </c>
      <c r="J611">
        <v>26</v>
      </c>
      <c r="K611" t="s">
        <v>1283</v>
      </c>
      <c r="L611">
        <v>0</v>
      </c>
      <c r="M611">
        <v>0</v>
      </c>
      <c r="N611">
        <v>0</v>
      </c>
      <c r="O611">
        <v>0</v>
      </c>
      <c r="P611">
        <v>0</v>
      </c>
      <c r="Q611">
        <v>0</v>
      </c>
      <c r="R611">
        <v>0</v>
      </c>
      <c r="S611">
        <v>0</v>
      </c>
      <c r="T611">
        <v>1</v>
      </c>
      <c r="U611" t="e">
        <f>IF(AND(Summary!B$4=Lists!B$2,MostCitedLookup!L611&lt;&gt;0),MostCitedLookup!J611,IF(AND(Summary!B$4=Lists!B$3,MostCitedLookup!M611&lt;&gt;0),MostCitedLookup!J611,IF(AND(Summary!B$4=Lists!B$4,MostCitedLookup!N611&lt;&gt;0),MostCitedLookup!J611,IF(AND(Summary!B$4=Lists!B$5,MostCitedLookup!O611&lt;&gt;0),MostCitedLookup!J611,IF(AND(Summary!B$4=Lists!B$6,MostCitedLookup!P611&lt;&gt;0),MostCitedLookup!J611,IF(AND(Summary!B$4=Lists!B$7,MostCitedLookup!Q611&lt;&gt;0),MostCitedLookup!J611,IF(AND(Summary!B$4=Lists!B$8,MostCitedLookup!R611&lt;&gt;0),MostCitedLookup!J611,IF(AND(Summary!B$4=Lists!B$9,MostCitedLookup!S611&lt;&gt;0),MostCitedLookup!J611,IF(AND(Summary!B$4=Lists!B$10,MostCitedLookup!T611&lt;&gt;0),MostCitedLookup!J611, IF(Summary!B$4="All Publications", MostCitedLookup!J611, NA()))))))))))</f>
        <v>#N/A</v>
      </c>
    </row>
    <row r="612" spans="1:21" x14ac:dyDescent="0.35">
      <c r="A612" t="s">
        <v>2067</v>
      </c>
      <c r="B612" t="s">
        <v>2068</v>
      </c>
      <c r="C612">
        <v>2007</v>
      </c>
      <c r="D612" t="s">
        <v>2067</v>
      </c>
      <c r="E612">
        <v>26</v>
      </c>
      <c r="F612" t="s">
        <v>2069</v>
      </c>
      <c r="G612">
        <v>2007</v>
      </c>
      <c r="H612">
        <v>0</v>
      </c>
      <c r="I612">
        <v>1</v>
      </c>
      <c r="J612">
        <v>26</v>
      </c>
      <c r="K612" t="s">
        <v>67</v>
      </c>
      <c r="L612">
        <v>0</v>
      </c>
      <c r="M612">
        <v>0</v>
      </c>
      <c r="N612">
        <v>0</v>
      </c>
      <c r="O612">
        <v>0</v>
      </c>
      <c r="P612">
        <v>1</v>
      </c>
      <c r="Q612">
        <v>0</v>
      </c>
      <c r="R612">
        <v>0</v>
      </c>
      <c r="S612">
        <v>0</v>
      </c>
      <c r="T612">
        <v>0</v>
      </c>
      <c r="U612" t="e">
        <f>IF(AND(Summary!B$4=Lists!B$2,MostCitedLookup!L612&lt;&gt;0),MostCitedLookup!J612,IF(AND(Summary!B$4=Lists!B$3,MostCitedLookup!M612&lt;&gt;0),MostCitedLookup!J612,IF(AND(Summary!B$4=Lists!B$4,MostCitedLookup!N612&lt;&gt;0),MostCitedLookup!J612,IF(AND(Summary!B$4=Lists!B$5,MostCitedLookup!O612&lt;&gt;0),MostCitedLookup!J612,IF(AND(Summary!B$4=Lists!B$6,MostCitedLookup!P612&lt;&gt;0),MostCitedLookup!J612,IF(AND(Summary!B$4=Lists!B$7,MostCitedLookup!Q612&lt;&gt;0),MostCitedLookup!J612,IF(AND(Summary!B$4=Lists!B$8,MostCitedLookup!R612&lt;&gt;0),MostCitedLookup!J612,IF(AND(Summary!B$4=Lists!B$9,MostCitedLookup!S612&lt;&gt;0),MostCitedLookup!J612,IF(AND(Summary!B$4=Lists!B$10,MostCitedLookup!T612&lt;&gt;0),MostCitedLookup!J612, IF(Summary!B$4="All Publications", MostCitedLookup!J612, NA()))))))))))</f>
        <v>#N/A</v>
      </c>
    </row>
    <row r="613" spans="1:21" x14ac:dyDescent="0.35">
      <c r="A613" t="s">
        <v>2070</v>
      </c>
      <c r="B613" t="s">
        <v>2071</v>
      </c>
      <c r="C613">
        <v>2007</v>
      </c>
      <c r="D613" t="s">
        <v>2070</v>
      </c>
      <c r="E613">
        <v>26</v>
      </c>
      <c r="F613" t="s">
        <v>2072</v>
      </c>
      <c r="G613">
        <v>2007</v>
      </c>
      <c r="H613">
        <v>0</v>
      </c>
      <c r="I613">
        <v>1</v>
      </c>
      <c r="J613">
        <v>26</v>
      </c>
      <c r="K613" t="s">
        <v>58</v>
      </c>
      <c r="L613">
        <v>0</v>
      </c>
      <c r="M613">
        <v>0</v>
      </c>
      <c r="N613">
        <v>0</v>
      </c>
      <c r="O613">
        <v>0</v>
      </c>
      <c r="P613">
        <v>0</v>
      </c>
      <c r="Q613">
        <v>0</v>
      </c>
      <c r="R613">
        <v>0</v>
      </c>
      <c r="S613">
        <v>1</v>
      </c>
      <c r="T613">
        <v>0</v>
      </c>
      <c r="U613" t="e">
        <f>IF(AND(Summary!B$4=Lists!B$2,MostCitedLookup!L613&lt;&gt;0),MostCitedLookup!J613,IF(AND(Summary!B$4=Lists!B$3,MostCitedLookup!M613&lt;&gt;0),MostCitedLookup!J613,IF(AND(Summary!B$4=Lists!B$4,MostCitedLookup!N613&lt;&gt;0),MostCitedLookup!J613,IF(AND(Summary!B$4=Lists!B$5,MostCitedLookup!O613&lt;&gt;0),MostCitedLookup!J613,IF(AND(Summary!B$4=Lists!B$6,MostCitedLookup!P613&lt;&gt;0),MostCitedLookup!J613,IF(AND(Summary!B$4=Lists!B$7,MostCitedLookup!Q613&lt;&gt;0),MostCitedLookup!J613,IF(AND(Summary!B$4=Lists!B$8,MostCitedLookup!R613&lt;&gt;0),MostCitedLookup!J613,IF(AND(Summary!B$4=Lists!B$9,MostCitedLookup!S613&lt;&gt;0),MostCitedLookup!J613,IF(AND(Summary!B$4=Lists!B$10,MostCitedLookup!T613&lt;&gt;0),MostCitedLookup!J613, IF(Summary!B$4="All Publications", MostCitedLookup!J613, NA()))))))))))</f>
        <v>#N/A</v>
      </c>
    </row>
    <row r="614" spans="1:21" x14ac:dyDescent="0.35">
      <c r="A614" t="s">
        <v>2050</v>
      </c>
      <c r="B614" t="s">
        <v>2049</v>
      </c>
      <c r="C614">
        <v>2006</v>
      </c>
      <c r="D614" t="s">
        <v>2050</v>
      </c>
      <c r="E614">
        <v>26</v>
      </c>
      <c r="F614" t="s">
        <v>2051</v>
      </c>
      <c r="G614">
        <v>2006</v>
      </c>
      <c r="H614">
        <v>0</v>
      </c>
      <c r="I614">
        <v>1</v>
      </c>
      <c r="J614">
        <v>26</v>
      </c>
      <c r="K614" t="s">
        <v>58</v>
      </c>
      <c r="L614">
        <v>0</v>
      </c>
      <c r="M614">
        <v>0</v>
      </c>
      <c r="N614">
        <v>0</v>
      </c>
      <c r="O614">
        <v>0</v>
      </c>
      <c r="P614">
        <v>0</v>
      </c>
      <c r="Q614">
        <v>0</v>
      </c>
      <c r="R614">
        <v>0</v>
      </c>
      <c r="S614">
        <v>1</v>
      </c>
      <c r="T614">
        <v>0</v>
      </c>
      <c r="U614" t="e">
        <f>IF(AND(Summary!B$4=Lists!B$2,MostCitedLookup!L614&lt;&gt;0),MostCitedLookup!J614,IF(AND(Summary!B$4=Lists!B$3,MostCitedLookup!M614&lt;&gt;0),MostCitedLookup!J614,IF(AND(Summary!B$4=Lists!B$4,MostCitedLookup!N614&lt;&gt;0),MostCitedLookup!J614,IF(AND(Summary!B$4=Lists!B$5,MostCitedLookup!O614&lt;&gt;0),MostCitedLookup!J614,IF(AND(Summary!B$4=Lists!B$6,MostCitedLookup!P614&lt;&gt;0),MostCitedLookup!J614,IF(AND(Summary!B$4=Lists!B$7,MostCitedLookup!Q614&lt;&gt;0),MostCitedLookup!J614,IF(AND(Summary!B$4=Lists!B$8,MostCitedLookup!R614&lt;&gt;0),MostCitedLookup!J614,IF(AND(Summary!B$4=Lists!B$9,MostCitedLookup!S614&lt;&gt;0),MostCitedLookup!J614,IF(AND(Summary!B$4=Lists!B$10,MostCitedLookup!T614&lt;&gt;0),MostCitedLookup!J614, IF(Summary!B$4="All Publications", MostCitedLookup!J614, NA()))))))))))</f>
        <v>#N/A</v>
      </c>
    </row>
    <row r="615" spans="1:21" x14ac:dyDescent="0.35">
      <c r="A615" t="s">
        <v>2073</v>
      </c>
      <c r="B615" t="s">
        <v>2074</v>
      </c>
      <c r="C615">
        <v>2010</v>
      </c>
      <c r="D615" t="s">
        <v>2073</v>
      </c>
      <c r="E615">
        <v>26</v>
      </c>
      <c r="F615" t="s">
        <v>2075</v>
      </c>
      <c r="G615">
        <v>2010</v>
      </c>
      <c r="H615">
        <v>0</v>
      </c>
      <c r="I615">
        <v>1</v>
      </c>
      <c r="J615">
        <v>26</v>
      </c>
      <c r="K615" t="s">
        <v>58</v>
      </c>
      <c r="L615">
        <v>0</v>
      </c>
      <c r="M615">
        <v>0</v>
      </c>
      <c r="N615">
        <v>0</v>
      </c>
      <c r="O615">
        <v>0</v>
      </c>
      <c r="P615">
        <v>0</v>
      </c>
      <c r="Q615">
        <v>0</v>
      </c>
      <c r="R615">
        <v>0</v>
      </c>
      <c r="S615">
        <v>1</v>
      </c>
      <c r="T615">
        <v>0</v>
      </c>
      <c r="U615" t="e">
        <f>IF(AND(Summary!B$4=Lists!B$2,MostCitedLookup!L615&lt;&gt;0),MostCitedLookup!J615,IF(AND(Summary!B$4=Lists!B$3,MostCitedLookup!M615&lt;&gt;0),MostCitedLookup!J615,IF(AND(Summary!B$4=Lists!B$4,MostCitedLookup!N615&lt;&gt;0),MostCitedLookup!J615,IF(AND(Summary!B$4=Lists!B$5,MostCitedLookup!O615&lt;&gt;0),MostCitedLookup!J615,IF(AND(Summary!B$4=Lists!B$6,MostCitedLookup!P615&lt;&gt;0),MostCitedLookup!J615,IF(AND(Summary!B$4=Lists!B$7,MostCitedLookup!Q615&lt;&gt;0),MostCitedLookup!J615,IF(AND(Summary!B$4=Lists!B$8,MostCitedLookup!R615&lt;&gt;0),MostCitedLookup!J615,IF(AND(Summary!B$4=Lists!B$9,MostCitedLookup!S615&lt;&gt;0),MostCitedLookup!J615,IF(AND(Summary!B$4=Lists!B$10,MostCitedLookup!T615&lt;&gt;0),MostCitedLookup!J615, IF(Summary!B$4="All Publications", MostCitedLookup!J615, NA()))))))))))</f>
        <v>#N/A</v>
      </c>
    </row>
    <row r="616" spans="1:21" x14ac:dyDescent="0.35">
      <c r="A616" t="s">
        <v>2076</v>
      </c>
      <c r="B616" t="s">
        <v>2077</v>
      </c>
      <c r="C616">
        <v>2018</v>
      </c>
      <c r="D616" t="s">
        <v>2076</v>
      </c>
      <c r="E616">
        <v>26</v>
      </c>
      <c r="F616" t="s">
        <v>2078</v>
      </c>
      <c r="G616">
        <v>2018</v>
      </c>
      <c r="H616">
        <v>0</v>
      </c>
      <c r="I616">
        <v>1</v>
      </c>
      <c r="J616">
        <v>26</v>
      </c>
      <c r="K616" t="s">
        <v>58</v>
      </c>
      <c r="L616">
        <v>0</v>
      </c>
      <c r="M616">
        <v>0</v>
      </c>
      <c r="N616">
        <v>0</v>
      </c>
      <c r="O616">
        <v>0</v>
      </c>
      <c r="P616">
        <v>0</v>
      </c>
      <c r="Q616">
        <v>0</v>
      </c>
      <c r="R616">
        <v>0</v>
      </c>
      <c r="S616">
        <v>1</v>
      </c>
      <c r="T616">
        <v>0</v>
      </c>
      <c r="U616" t="e">
        <f>IF(AND(Summary!B$4=Lists!B$2,MostCitedLookup!L616&lt;&gt;0),MostCitedLookup!J616,IF(AND(Summary!B$4=Lists!B$3,MostCitedLookup!M616&lt;&gt;0),MostCitedLookup!J616,IF(AND(Summary!B$4=Lists!B$4,MostCitedLookup!N616&lt;&gt;0),MostCitedLookup!J616,IF(AND(Summary!B$4=Lists!B$5,MostCitedLookup!O616&lt;&gt;0),MostCitedLookup!J616,IF(AND(Summary!B$4=Lists!B$6,MostCitedLookup!P616&lt;&gt;0),MostCitedLookup!J616,IF(AND(Summary!B$4=Lists!B$7,MostCitedLookup!Q616&lt;&gt;0),MostCitedLookup!J616,IF(AND(Summary!B$4=Lists!B$8,MostCitedLookup!R616&lt;&gt;0),MostCitedLookup!J616,IF(AND(Summary!B$4=Lists!B$9,MostCitedLookup!S616&lt;&gt;0),MostCitedLookup!J616,IF(AND(Summary!B$4=Lists!B$10,MostCitedLookup!T616&lt;&gt;0),MostCitedLookup!J616, IF(Summary!B$4="All Publications", MostCitedLookup!J616, NA()))))))))))</f>
        <v>#N/A</v>
      </c>
    </row>
    <row r="617" spans="1:21" x14ac:dyDescent="0.35">
      <c r="A617" t="s">
        <v>2079</v>
      </c>
      <c r="B617" t="s">
        <v>2080</v>
      </c>
      <c r="C617">
        <v>2016</v>
      </c>
      <c r="D617" t="s">
        <v>2079</v>
      </c>
      <c r="E617">
        <v>26</v>
      </c>
      <c r="F617" t="s">
        <v>2081</v>
      </c>
      <c r="G617">
        <v>2016</v>
      </c>
      <c r="H617">
        <v>0</v>
      </c>
      <c r="I617">
        <v>1</v>
      </c>
      <c r="J617">
        <v>26</v>
      </c>
      <c r="K617" t="s">
        <v>58</v>
      </c>
      <c r="L617">
        <v>0</v>
      </c>
      <c r="M617">
        <v>0</v>
      </c>
      <c r="N617">
        <v>0</v>
      </c>
      <c r="O617">
        <v>0</v>
      </c>
      <c r="P617">
        <v>0</v>
      </c>
      <c r="Q617">
        <v>0</v>
      </c>
      <c r="R617">
        <v>0</v>
      </c>
      <c r="S617">
        <v>1</v>
      </c>
      <c r="T617">
        <v>0</v>
      </c>
      <c r="U617" t="e">
        <f>IF(AND(Summary!B$4=Lists!B$2,MostCitedLookup!L617&lt;&gt;0),MostCitedLookup!J617,IF(AND(Summary!B$4=Lists!B$3,MostCitedLookup!M617&lt;&gt;0),MostCitedLookup!J617,IF(AND(Summary!B$4=Lists!B$4,MostCitedLookup!N617&lt;&gt;0),MostCitedLookup!J617,IF(AND(Summary!B$4=Lists!B$5,MostCitedLookup!O617&lt;&gt;0),MostCitedLookup!J617,IF(AND(Summary!B$4=Lists!B$6,MostCitedLookup!P617&lt;&gt;0),MostCitedLookup!J617,IF(AND(Summary!B$4=Lists!B$7,MostCitedLookup!Q617&lt;&gt;0),MostCitedLookup!J617,IF(AND(Summary!B$4=Lists!B$8,MostCitedLookup!R617&lt;&gt;0),MostCitedLookup!J617,IF(AND(Summary!B$4=Lists!B$9,MostCitedLookup!S617&lt;&gt;0),MostCitedLookup!J617,IF(AND(Summary!B$4=Lists!B$10,MostCitedLookup!T617&lt;&gt;0),MostCitedLookup!J617, IF(Summary!B$4="All Publications", MostCitedLookup!J617, NA()))))))))))</f>
        <v>#N/A</v>
      </c>
    </row>
    <row r="618" spans="1:21" x14ac:dyDescent="0.35">
      <c r="A618" t="s">
        <v>2082</v>
      </c>
      <c r="B618" t="s">
        <v>2083</v>
      </c>
      <c r="C618">
        <v>2016</v>
      </c>
      <c r="D618" t="s">
        <v>2082</v>
      </c>
      <c r="E618">
        <v>26</v>
      </c>
      <c r="F618" t="s">
        <v>2084</v>
      </c>
      <c r="G618">
        <v>2016</v>
      </c>
      <c r="H618">
        <v>0</v>
      </c>
      <c r="I618">
        <v>1</v>
      </c>
      <c r="J618">
        <v>26</v>
      </c>
      <c r="K618" t="s">
        <v>58</v>
      </c>
      <c r="L618">
        <v>0</v>
      </c>
      <c r="M618">
        <v>0</v>
      </c>
      <c r="N618">
        <v>0</v>
      </c>
      <c r="O618">
        <v>0</v>
      </c>
      <c r="P618">
        <v>0</v>
      </c>
      <c r="Q618">
        <v>0</v>
      </c>
      <c r="R618">
        <v>0</v>
      </c>
      <c r="S618">
        <v>1</v>
      </c>
      <c r="T618">
        <v>0</v>
      </c>
      <c r="U618" t="e">
        <f>IF(AND(Summary!B$4=Lists!B$2,MostCitedLookup!L618&lt;&gt;0),MostCitedLookup!J618,IF(AND(Summary!B$4=Lists!B$3,MostCitedLookup!M618&lt;&gt;0),MostCitedLookup!J618,IF(AND(Summary!B$4=Lists!B$4,MostCitedLookup!N618&lt;&gt;0),MostCitedLookup!J618,IF(AND(Summary!B$4=Lists!B$5,MostCitedLookup!O618&lt;&gt;0),MostCitedLookup!J618,IF(AND(Summary!B$4=Lists!B$6,MostCitedLookup!P618&lt;&gt;0),MostCitedLookup!J618,IF(AND(Summary!B$4=Lists!B$7,MostCitedLookup!Q618&lt;&gt;0),MostCitedLookup!J618,IF(AND(Summary!B$4=Lists!B$8,MostCitedLookup!R618&lt;&gt;0),MostCitedLookup!J618,IF(AND(Summary!B$4=Lists!B$9,MostCitedLookup!S618&lt;&gt;0),MostCitedLookup!J618,IF(AND(Summary!B$4=Lists!B$10,MostCitedLookup!T618&lt;&gt;0),MostCitedLookup!J618, IF(Summary!B$4="All Publications", MostCitedLookup!J618, NA()))))))))))</f>
        <v>#N/A</v>
      </c>
    </row>
    <row r="619" spans="1:21" x14ac:dyDescent="0.35">
      <c r="A619" t="s">
        <v>2085</v>
      </c>
      <c r="B619" t="s">
        <v>2086</v>
      </c>
      <c r="C619">
        <v>2013</v>
      </c>
      <c r="D619" t="s">
        <v>2085</v>
      </c>
      <c r="E619">
        <v>26</v>
      </c>
      <c r="F619" t="s">
        <v>2087</v>
      </c>
      <c r="G619">
        <v>2013</v>
      </c>
      <c r="H619">
        <v>0</v>
      </c>
      <c r="I619">
        <v>1</v>
      </c>
      <c r="J619">
        <v>26</v>
      </c>
      <c r="K619" t="s">
        <v>1958</v>
      </c>
      <c r="L619">
        <v>0</v>
      </c>
      <c r="M619">
        <v>0</v>
      </c>
      <c r="N619">
        <v>0</v>
      </c>
      <c r="O619">
        <v>0</v>
      </c>
      <c r="P619">
        <v>0</v>
      </c>
      <c r="Q619">
        <v>0</v>
      </c>
      <c r="R619">
        <v>0</v>
      </c>
      <c r="S619">
        <v>1</v>
      </c>
      <c r="T619">
        <v>1</v>
      </c>
      <c r="U619" t="e">
        <f>IF(AND(Summary!B$4=Lists!B$2,MostCitedLookup!L619&lt;&gt;0),MostCitedLookup!J619,IF(AND(Summary!B$4=Lists!B$3,MostCitedLookup!M619&lt;&gt;0),MostCitedLookup!J619,IF(AND(Summary!B$4=Lists!B$4,MostCitedLookup!N619&lt;&gt;0),MostCitedLookup!J619,IF(AND(Summary!B$4=Lists!B$5,MostCitedLookup!O619&lt;&gt;0),MostCitedLookup!J619,IF(AND(Summary!B$4=Lists!B$6,MostCitedLookup!P619&lt;&gt;0),MostCitedLookup!J619,IF(AND(Summary!B$4=Lists!B$7,MostCitedLookup!Q619&lt;&gt;0),MostCitedLookup!J619,IF(AND(Summary!B$4=Lists!B$8,MostCitedLookup!R619&lt;&gt;0),MostCitedLookup!J619,IF(AND(Summary!B$4=Lists!B$9,MostCitedLookup!S619&lt;&gt;0),MostCitedLookup!J619,IF(AND(Summary!B$4=Lists!B$10,MostCitedLookup!T619&lt;&gt;0),MostCitedLookup!J619, IF(Summary!B$4="All Publications", MostCitedLookup!J619, NA()))))))))))</f>
        <v>#N/A</v>
      </c>
    </row>
    <row r="620" spans="1:21" x14ac:dyDescent="0.35">
      <c r="A620" t="s">
        <v>2088</v>
      </c>
      <c r="B620" t="s">
        <v>1481</v>
      </c>
      <c r="C620">
        <v>2013</v>
      </c>
      <c r="D620" t="s">
        <v>2089</v>
      </c>
      <c r="E620">
        <v>25</v>
      </c>
      <c r="F620" t="s">
        <v>2090</v>
      </c>
      <c r="G620">
        <v>2013</v>
      </c>
      <c r="H620">
        <v>4.9793601999999999E-2</v>
      </c>
      <c r="I620">
        <v>1</v>
      </c>
      <c r="J620">
        <v>25</v>
      </c>
      <c r="K620" t="s">
        <v>58</v>
      </c>
      <c r="L620">
        <v>0</v>
      </c>
      <c r="M620">
        <v>0</v>
      </c>
      <c r="N620">
        <v>0</v>
      </c>
      <c r="O620">
        <v>0</v>
      </c>
      <c r="P620">
        <v>0</v>
      </c>
      <c r="Q620">
        <v>0</v>
      </c>
      <c r="R620">
        <v>0</v>
      </c>
      <c r="S620">
        <v>1</v>
      </c>
      <c r="T620">
        <v>0</v>
      </c>
      <c r="U620" t="e">
        <f>IF(AND(Summary!B$4=Lists!B$2,MostCitedLookup!L620&lt;&gt;0),MostCitedLookup!J620,IF(AND(Summary!B$4=Lists!B$3,MostCitedLookup!M620&lt;&gt;0),MostCitedLookup!J620,IF(AND(Summary!B$4=Lists!B$4,MostCitedLookup!N620&lt;&gt;0),MostCitedLookup!J620,IF(AND(Summary!B$4=Lists!B$5,MostCitedLookup!O620&lt;&gt;0),MostCitedLookup!J620,IF(AND(Summary!B$4=Lists!B$6,MostCitedLookup!P620&lt;&gt;0),MostCitedLookup!J620,IF(AND(Summary!B$4=Lists!B$7,MostCitedLookup!Q620&lt;&gt;0),MostCitedLookup!J620,IF(AND(Summary!B$4=Lists!B$8,MostCitedLookup!R620&lt;&gt;0),MostCitedLookup!J620,IF(AND(Summary!B$4=Lists!B$9,MostCitedLookup!S620&lt;&gt;0),MostCitedLookup!J620,IF(AND(Summary!B$4=Lists!B$10,MostCitedLookup!T620&lt;&gt;0),MostCitedLookup!J620, IF(Summary!B$4="All Publications", MostCitedLookup!J620, NA()))))))))))</f>
        <v>#N/A</v>
      </c>
    </row>
    <row r="621" spans="1:21" x14ac:dyDescent="0.35">
      <c r="A621" t="s">
        <v>2091</v>
      </c>
      <c r="B621" t="s">
        <v>2092</v>
      </c>
      <c r="C621">
        <v>2014</v>
      </c>
      <c r="D621" t="s">
        <v>2093</v>
      </c>
      <c r="E621">
        <v>25</v>
      </c>
      <c r="F621" t="s">
        <v>2094</v>
      </c>
      <c r="G621">
        <v>2014</v>
      </c>
      <c r="H621">
        <v>3.546099E-3</v>
      </c>
      <c r="I621">
        <v>1</v>
      </c>
      <c r="J621">
        <v>25</v>
      </c>
      <c r="K621" t="s">
        <v>58</v>
      </c>
      <c r="L621">
        <v>0</v>
      </c>
      <c r="M621">
        <v>0</v>
      </c>
      <c r="N621">
        <v>0</v>
      </c>
      <c r="O621">
        <v>0</v>
      </c>
      <c r="P621">
        <v>0</v>
      </c>
      <c r="Q621">
        <v>0</v>
      </c>
      <c r="R621">
        <v>0</v>
      </c>
      <c r="S621">
        <v>1</v>
      </c>
      <c r="T621">
        <v>0</v>
      </c>
      <c r="U621" t="e">
        <f>IF(AND(Summary!B$4=Lists!B$2,MostCitedLookup!L621&lt;&gt;0),MostCitedLookup!J621,IF(AND(Summary!B$4=Lists!B$3,MostCitedLookup!M621&lt;&gt;0),MostCitedLookup!J621,IF(AND(Summary!B$4=Lists!B$4,MostCitedLookup!N621&lt;&gt;0),MostCitedLookup!J621,IF(AND(Summary!B$4=Lists!B$5,MostCitedLookup!O621&lt;&gt;0),MostCitedLookup!J621,IF(AND(Summary!B$4=Lists!B$6,MostCitedLookup!P621&lt;&gt;0),MostCitedLookup!J621,IF(AND(Summary!B$4=Lists!B$7,MostCitedLookup!Q621&lt;&gt;0),MostCitedLookup!J621,IF(AND(Summary!B$4=Lists!B$8,MostCitedLookup!R621&lt;&gt;0),MostCitedLookup!J621,IF(AND(Summary!B$4=Lists!B$9,MostCitedLookup!S621&lt;&gt;0),MostCitedLookup!J621,IF(AND(Summary!B$4=Lists!B$10,MostCitedLookup!T621&lt;&gt;0),MostCitedLookup!J621, IF(Summary!B$4="All Publications", MostCitedLookup!J621, NA()))))))))))</f>
        <v>#N/A</v>
      </c>
    </row>
    <row r="622" spans="1:21" x14ac:dyDescent="0.35">
      <c r="A622" t="s">
        <v>2095</v>
      </c>
      <c r="B622" t="s">
        <v>2096</v>
      </c>
      <c r="C622">
        <v>2007</v>
      </c>
      <c r="D622" t="s">
        <v>2095</v>
      </c>
      <c r="E622">
        <v>25</v>
      </c>
      <c r="F622" t="s">
        <v>2097</v>
      </c>
      <c r="G622">
        <v>2007</v>
      </c>
      <c r="H622">
        <v>0</v>
      </c>
      <c r="I622">
        <v>1</v>
      </c>
      <c r="J622">
        <v>25</v>
      </c>
      <c r="K622" t="s">
        <v>58</v>
      </c>
      <c r="L622">
        <v>0</v>
      </c>
      <c r="M622">
        <v>0</v>
      </c>
      <c r="N622">
        <v>0</v>
      </c>
      <c r="O622">
        <v>0</v>
      </c>
      <c r="P622">
        <v>0</v>
      </c>
      <c r="Q622">
        <v>0</v>
      </c>
      <c r="R622">
        <v>0</v>
      </c>
      <c r="S622">
        <v>1</v>
      </c>
      <c r="T622">
        <v>0</v>
      </c>
      <c r="U622" t="e">
        <f>IF(AND(Summary!B$4=Lists!B$2,MostCitedLookup!L622&lt;&gt;0),MostCitedLookup!J622,IF(AND(Summary!B$4=Lists!B$3,MostCitedLookup!M622&lt;&gt;0),MostCitedLookup!J622,IF(AND(Summary!B$4=Lists!B$4,MostCitedLookup!N622&lt;&gt;0),MostCitedLookup!J622,IF(AND(Summary!B$4=Lists!B$5,MostCitedLookup!O622&lt;&gt;0),MostCitedLookup!J622,IF(AND(Summary!B$4=Lists!B$6,MostCitedLookup!P622&lt;&gt;0),MostCitedLookup!J622,IF(AND(Summary!B$4=Lists!B$7,MostCitedLookup!Q622&lt;&gt;0),MostCitedLookup!J622,IF(AND(Summary!B$4=Lists!B$8,MostCitedLookup!R622&lt;&gt;0),MostCitedLookup!J622,IF(AND(Summary!B$4=Lists!B$9,MostCitedLookup!S622&lt;&gt;0),MostCitedLookup!J622,IF(AND(Summary!B$4=Lists!B$10,MostCitedLookup!T622&lt;&gt;0),MostCitedLookup!J622, IF(Summary!B$4="All Publications", MostCitedLookup!J622, NA()))))))))))</f>
        <v>#N/A</v>
      </c>
    </row>
    <row r="623" spans="1:21" x14ac:dyDescent="0.35">
      <c r="A623" t="s">
        <v>2098</v>
      </c>
      <c r="B623" t="s">
        <v>2099</v>
      </c>
      <c r="C623">
        <v>2010</v>
      </c>
      <c r="D623" t="s">
        <v>2098</v>
      </c>
      <c r="E623">
        <v>25</v>
      </c>
      <c r="F623" t="s">
        <v>2100</v>
      </c>
      <c r="G623">
        <v>2010</v>
      </c>
      <c r="H623">
        <v>0</v>
      </c>
      <c r="I623">
        <v>1</v>
      </c>
      <c r="J623">
        <v>25</v>
      </c>
      <c r="K623" t="s">
        <v>58</v>
      </c>
      <c r="L623">
        <v>0</v>
      </c>
      <c r="M623">
        <v>0</v>
      </c>
      <c r="N623">
        <v>0</v>
      </c>
      <c r="O623">
        <v>0</v>
      </c>
      <c r="P623">
        <v>0</v>
      </c>
      <c r="Q623">
        <v>0</v>
      </c>
      <c r="R623">
        <v>0</v>
      </c>
      <c r="S623">
        <v>1</v>
      </c>
      <c r="T623">
        <v>0</v>
      </c>
      <c r="U623" t="e">
        <f>IF(AND(Summary!B$4=Lists!B$2,MostCitedLookup!L623&lt;&gt;0),MostCitedLookup!J623,IF(AND(Summary!B$4=Lists!B$3,MostCitedLookup!M623&lt;&gt;0),MostCitedLookup!J623,IF(AND(Summary!B$4=Lists!B$4,MostCitedLookup!N623&lt;&gt;0),MostCitedLookup!J623,IF(AND(Summary!B$4=Lists!B$5,MostCitedLookup!O623&lt;&gt;0),MostCitedLookup!J623,IF(AND(Summary!B$4=Lists!B$6,MostCitedLookup!P623&lt;&gt;0),MostCitedLookup!J623,IF(AND(Summary!B$4=Lists!B$7,MostCitedLookup!Q623&lt;&gt;0),MostCitedLookup!J623,IF(AND(Summary!B$4=Lists!B$8,MostCitedLookup!R623&lt;&gt;0),MostCitedLookup!J623,IF(AND(Summary!B$4=Lists!B$9,MostCitedLookup!S623&lt;&gt;0),MostCitedLookup!J623,IF(AND(Summary!B$4=Lists!B$10,MostCitedLookup!T623&lt;&gt;0),MostCitedLookup!J623, IF(Summary!B$4="All Publications", MostCitedLookup!J623, NA()))))))))))</f>
        <v>#N/A</v>
      </c>
    </row>
    <row r="624" spans="1:21" x14ac:dyDescent="0.35">
      <c r="A624" t="s">
        <v>2101</v>
      </c>
      <c r="B624" t="s">
        <v>2102</v>
      </c>
      <c r="C624">
        <v>2008</v>
      </c>
      <c r="D624" t="s">
        <v>2101</v>
      </c>
      <c r="E624">
        <v>25</v>
      </c>
      <c r="F624" t="s">
        <v>2103</v>
      </c>
      <c r="G624">
        <v>2008</v>
      </c>
      <c r="H624">
        <v>0</v>
      </c>
      <c r="I624">
        <v>1</v>
      </c>
      <c r="J624">
        <v>25</v>
      </c>
      <c r="K624" t="s">
        <v>58</v>
      </c>
      <c r="L624">
        <v>0</v>
      </c>
      <c r="M624">
        <v>0</v>
      </c>
      <c r="N624">
        <v>0</v>
      </c>
      <c r="O624">
        <v>0</v>
      </c>
      <c r="P624">
        <v>0</v>
      </c>
      <c r="Q624">
        <v>0</v>
      </c>
      <c r="R624">
        <v>0</v>
      </c>
      <c r="S624">
        <v>1</v>
      </c>
      <c r="T624">
        <v>0</v>
      </c>
      <c r="U624" t="e">
        <f>IF(AND(Summary!B$4=Lists!B$2,MostCitedLookup!L624&lt;&gt;0),MostCitedLookup!J624,IF(AND(Summary!B$4=Lists!B$3,MostCitedLookup!M624&lt;&gt;0),MostCitedLookup!J624,IF(AND(Summary!B$4=Lists!B$4,MostCitedLookup!N624&lt;&gt;0),MostCitedLookup!J624,IF(AND(Summary!B$4=Lists!B$5,MostCitedLookup!O624&lt;&gt;0),MostCitedLookup!J624,IF(AND(Summary!B$4=Lists!B$6,MostCitedLookup!P624&lt;&gt;0),MostCitedLookup!J624,IF(AND(Summary!B$4=Lists!B$7,MostCitedLookup!Q624&lt;&gt;0),MostCitedLookup!J624,IF(AND(Summary!B$4=Lists!B$8,MostCitedLookup!R624&lt;&gt;0),MostCitedLookup!J624,IF(AND(Summary!B$4=Lists!B$9,MostCitedLookup!S624&lt;&gt;0),MostCitedLookup!J624,IF(AND(Summary!B$4=Lists!B$10,MostCitedLookup!T624&lt;&gt;0),MostCitedLookup!J624, IF(Summary!B$4="All Publications", MostCitedLookup!J624, NA()))))))))))</f>
        <v>#N/A</v>
      </c>
    </row>
    <row r="625" spans="1:21" x14ac:dyDescent="0.35">
      <c r="A625" t="s">
        <v>2104</v>
      </c>
      <c r="B625" t="s">
        <v>2105</v>
      </c>
      <c r="C625">
        <v>2010</v>
      </c>
      <c r="D625" t="s">
        <v>2104</v>
      </c>
      <c r="E625">
        <v>25</v>
      </c>
      <c r="F625" t="s">
        <v>2106</v>
      </c>
      <c r="G625">
        <v>2010</v>
      </c>
      <c r="H625">
        <v>0</v>
      </c>
      <c r="I625">
        <v>1</v>
      </c>
      <c r="J625">
        <v>25</v>
      </c>
      <c r="K625" t="s">
        <v>67</v>
      </c>
      <c r="L625">
        <v>0</v>
      </c>
      <c r="M625">
        <v>0</v>
      </c>
      <c r="N625">
        <v>0</v>
      </c>
      <c r="O625">
        <v>0</v>
      </c>
      <c r="P625">
        <v>1</v>
      </c>
      <c r="Q625">
        <v>0</v>
      </c>
      <c r="R625">
        <v>0</v>
      </c>
      <c r="S625">
        <v>0</v>
      </c>
      <c r="T625">
        <v>0</v>
      </c>
      <c r="U625" t="e">
        <f>IF(AND(Summary!B$4=Lists!B$2,MostCitedLookup!L625&lt;&gt;0),MostCitedLookup!J625,IF(AND(Summary!B$4=Lists!B$3,MostCitedLookup!M625&lt;&gt;0),MostCitedLookup!J625,IF(AND(Summary!B$4=Lists!B$4,MostCitedLookup!N625&lt;&gt;0),MostCitedLookup!J625,IF(AND(Summary!B$4=Lists!B$5,MostCitedLookup!O625&lt;&gt;0),MostCitedLookup!J625,IF(AND(Summary!B$4=Lists!B$6,MostCitedLookup!P625&lt;&gt;0),MostCitedLookup!J625,IF(AND(Summary!B$4=Lists!B$7,MostCitedLookup!Q625&lt;&gt;0),MostCitedLookup!J625,IF(AND(Summary!B$4=Lists!B$8,MostCitedLookup!R625&lt;&gt;0),MostCitedLookup!J625,IF(AND(Summary!B$4=Lists!B$9,MostCitedLookup!S625&lt;&gt;0),MostCitedLookup!J625,IF(AND(Summary!B$4=Lists!B$10,MostCitedLookup!T625&lt;&gt;0),MostCitedLookup!J625, IF(Summary!B$4="All Publications", MostCitedLookup!J625, NA()))))))))))</f>
        <v>#N/A</v>
      </c>
    </row>
    <row r="626" spans="1:21" x14ac:dyDescent="0.35">
      <c r="A626" t="s">
        <v>2107</v>
      </c>
      <c r="B626" t="s">
        <v>2108</v>
      </c>
      <c r="C626">
        <v>2008</v>
      </c>
      <c r="D626" t="s">
        <v>2107</v>
      </c>
      <c r="E626">
        <v>25</v>
      </c>
      <c r="F626" t="s">
        <v>2109</v>
      </c>
      <c r="G626">
        <v>2008</v>
      </c>
      <c r="H626">
        <v>0</v>
      </c>
      <c r="I626">
        <v>1</v>
      </c>
      <c r="J626">
        <v>25</v>
      </c>
      <c r="K626" t="s">
        <v>58</v>
      </c>
      <c r="L626">
        <v>0</v>
      </c>
      <c r="M626">
        <v>0</v>
      </c>
      <c r="N626">
        <v>0</v>
      </c>
      <c r="O626">
        <v>0</v>
      </c>
      <c r="P626">
        <v>0</v>
      </c>
      <c r="Q626">
        <v>0</v>
      </c>
      <c r="R626">
        <v>0</v>
      </c>
      <c r="S626">
        <v>1</v>
      </c>
      <c r="T626">
        <v>0</v>
      </c>
      <c r="U626" t="e">
        <f>IF(AND(Summary!B$4=Lists!B$2,MostCitedLookup!L626&lt;&gt;0),MostCitedLookup!J626,IF(AND(Summary!B$4=Lists!B$3,MostCitedLookup!M626&lt;&gt;0),MostCitedLookup!J626,IF(AND(Summary!B$4=Lists!B$4,MostCitedLookup!N626&lt;&gt;0),MostCitedLookup!J626,IF(AND(Summary!B$4=Lists!B$5,MostCitedLookup!O626&lt;&gt;0),MostCitedLookup!J626,IF(AND(Summary!B$4=Lists!B$6,MostCitedLookup!P626&lt;&gt;0),MostCitedLookup!J626,IF(AND(Summary!B$4=Lists!B$7,MostCitedLookup!Q626&lt;&gt;0),MostCitedLookup!J626,IF(AND(Summary!B$4=Lists!B$8,MostCitedLookup!R626&lt;&gt;0),MostCitedLookup!J626,IF(AND(Summary!B$4=Lists!B$9,MostCitedLookup!S626&lt;&gt;0),MostCitedLookup!J626,IF(AND(Summary!B$4=Lists!B$10,MostCitedLookup!T626&lt;&gt;0),MostCitedLookup!J626, IF(Summary!B$4="All Publications", MostCitedLookup!J626, NA()))))))))))</f>
        <v>#N/A</v>
      </c>
    </row>
    <row r="627" spans="1:21" x14ac:dyDescent="0.35">
      <c r="A627" t="s">
        <v>2089</v>
      </c>
      <c r="B627" t="s">
        <v>2110</v>
      </c>
      <c r="C627">
        <v>2013</v>
      </c>
      <c r="D627" t="s">
        <v>2089</v>
      </c>
      <c r="E627">
        <v>25</v>
      </c>
      <c r="F627" t="s">
        <v>2090</v>
      </c>
      <c r="G627">
        <v>2013</v>
      </c>
      <c r="H627">
        <v>0</v>
      </c>
      <c r="I627">
        <v>1</v>
      </c>
      <c r="J627">
        <v>25</v>
      </c>
      <c r="K627" t="s">
        <v>58</v>
      </c>
      <c r="L627">
        <v>0</v>
      </c>
      <c r="M627">
        <v>0</v>
      </c>
      <c r="N627">
        <v>0</v>
      </c>
      <c r="O627">
        <v>0</v>
      </c>
      <c r="P627">
        <v>0</v>
      </c>
      <c r="Q627">
        <v>0</v>
      </c>
      <c r="R627">
        <v>0</v>
      </c>
      <c r="S627">
        <v>1</v>
      </c>
      <c r="T627">
        <v>0</v>
      </c>
      <c r="U627" t="e">
        <f>IF(AND(Summary!B$4=Lists!B$2,MostCitedLookup!L627&lt;&gt;0),MostCitedLookup!J627,IF(AND(Summary!B$4=Lists!B$3,MostCitedLookup!M627&lt;&gt;0),MostCitedLookup!J627,IF(AND(Summary!B$4=Lists!B$4,MostCitedLookup!N627&lt;&gt;0),MostCitedLookup!J627,IF(AND(Summary!B$4=Lists!B$5,MostCitedLookup!O627&lt;&gt;0),MostCitedLookup!J627,IF(AND(Summary!B$4=Lists!B$6,MostCitedLookup!P627&lt;&gt;0),MostCitedLookup!J627,IF(AND(Summary!B$4=Lists!B$7,MostCitedLookup!Q627&lt;&gt;0),MostCitedLookup!J627,IF(AND(Summary!B$4=Lists!B$8,MostCitedLookup!R627&lt;&gt;0),MostCitedLookup!J627,IF(AND(Summary!B$4=Lists!B$9,MostCitedLookup!S627&lt;&gt;0),MostCitedLookup!J627,IF(AND(Summary!B$4=Lists!B$10,MostCitedLookup!T627&lt;&gt;0),MostCitedLookup!J627, IF(Summary!B$4="All Publications", MostCitedLookup!J627, NA()))))))))))</f>
        <v>#N/A</v>
      </c>
    </row>
    <row r="628" spans="1:21" x14ac:dyDescent="0.35">
      <c r="A628" t="s">
        <v>2111</v>
      </c>
      <c r="B628" t="s">
        <v>2112</v>
      </c>
      <c r="C628">
        <v>2017</v>
      </c>
      <c r="D628" t="s">
        <v>2111</v>
      </c>
      <c r="E628">
        <v>25</v>
      </c>
      <c r="F628" t="s">
        <v>2113</v>
      </c>
      <c r="G628">
        <v>2017</v>
      </c>
      <c r="H628">
        <v>0</v>
      </c>
      <c r="I628">
        <v>1</v>
      </c>
      <c r="J628">
        <v>25</v>
      </c>
      <c r="K628" t="s">
        <v>1283</v>
      </c>
      <c r="L628">
        <v>0</v>
      </c>
      <c r="M628">
        <v>0</v>
      </c>
      <c r="N628">
        <v>0</v>
      </c>
      <c r="O628">
        <v>0</v>
      </c>
      <c r="P628">
        <v>0</v>
      </c>
      <c r="Q628">
        <v>0</v>
      </c>
      <c r="R628">
        <v>0</v>
      </c>
      <c r="S628">
        <v>0</v>
      </c>
      <c r="T628">
        <v>1</v>
      </c>
      <c r="U628" t="e">
        <f>IF(AND(Summary!B$4=Lists!B$2,MostCitedLookup!L628&lt;&gt;0),MostCitedLookup!J628,IF(AND(Summary!B$4=Lists!B$3,MostCitedLookup!M628&lt;&gt;0),MostCitedLookup!J628,IF(AND(Summary!B$4=Lists!B$4,MostCitedLookup!N628&lt;&gt;0),MostCitedLookup!J628,IF(AND(Summary!B$4=Lists!B$5,MostCitedLookup!O628&lt;&gt;0),MostCitedLookup!J628,IF(AND(Summary!B$4=Lists!B$6,MostCitedLookup!P628&lt;&gt;0),MostCitedLookup!J628,IF(AND(Summary!B$4=Lists!B$7,MostCitedLookup!Q628&lt;&gt;0),MostCitedLookup!J628,IF(AND(Summary!B$4=Lists!B$8,MostCitedLookup!R628&lt;&gt;0),MostCitedLookup!J628,IF(AND(Summary!B$4=Lists!B$9,MostCitedLookup!S628&lt;&gt;0),MostCitedLookup!J628,IF(AND(Summary!B$4=Lists!B$10,MostCitedLookup!T628&lt;&gt;0),MostCitedLookup!J628, IF(Summary!B$4="All Publications", MostCitedLookup!J628, NA()))))))))))</f>
        <v>#N/A</v>
      </c>
    </row>
    <row r="629" spans="1:21" x14ac:dyDescent="0.35">
      <c r="A629" t="s">
        <v>2114</v>
      </c>
      <c r="B629" t="s">
        <v>1410</v>
      </c>
      <c r="C629">
        <v>2018</v>
      </c>
      <c r="D629" t="s">
        <v>2114</v>
      </c>
      <c r="E629">
        <v>25</v>
      </c>
      <c r="F629" t="s">
        <v>2115</v>
      </c>
      <c r="G629">
        <v>2018</v>
      </c>
      <c r="H629">
        <v>0</v>
      </c>
      <c r="I629">
        <v>1</v>
      </c>
      <c r="J629">
        <v>25</v>
      </c>
      <c r="K629" t="s">
        <v>58</v>
      </c>
      <c r="L629">
        <v>0</v>
      </c>
      <c r="M629">
        <v>0</v>
      </c>
      <c r="N629">
        <v>0</v>
      </c>
      <c r="O629">
        <v>0</v>
      </c>
      <c r="P629">
        <v>0</v>
      </c>
      <c r="Q629">
        <v>0</v>
      </c>
      <c r="R629">
        <v>0</v>
      </c>
      <c r="S629">
        <v>1</v>
      </c>
      <c r="T629">
        <v>0</v>
      </c>
      <c r="U629" t="e">
        <f>IF(AND(Summary!B$4=Lists!B$2,MostCitedLookup!L629&lt;&gt;0),MostCitedLookup!J629,IF(AND(Summary!B$4=Lists!B$3,MostCitedLookup!M629&lt;&gt;0),MostCitedLookup!J629,IF(AND(Summary!B$4=Lists!B$4,MostCitedLookup!N629&lt;&gt;0),MostCitedLookup!J629,IF(AND(Summary!B$4=Lists!B$5,MostCitedLookup!O629&lt;&gt;0),MostCitedLookup!J629,IF(AND(Summary!B$4=Lists!B$6,MostCitedLookup!P629&lt;&gt;0),MostCitedLookup!J629,IF(AND(Summary!B$4=Lists!B$7,MostCitedLookup!Q629&lt;&gt;0),MostCitedLookup!J629,IF(AND(Summary!B$4=Lists!B$8,MostCitedLookup!R629&lt;&gt;0),MostCitedLookup!J629,IF(AND(Summary!B$4=Lists!B$9,MostCitedLookup!S629&lt;&gt;0),MostCitedLookup!J629,IF(AND(Summary!B$4=Lists!B$10,MostCitedLookup!T629&lt;&gt;0),MostCitedLookup!J629, IF(Summary!B$4="All Publications", MostCitedLookup!J629, NA()))))))))))</f>
        <v>#N/A</v>
      </c>
    </row>
    <row r="630" spans="1:21" x14ac:dyDescent="0.35">
      <c r="A630" t="s">
        <v>2116</v>
      </c>
      <c r="B630" t="s">
        <v>2117</v>
      </c>
      <c r="C630">
        <v>2016</v>
      </c>
      <c r="D630" t="s">
        <v>2118</v>
      </c>
      <c r="E630">
        <v>24</v>
      </c>
      <c r="F630" t="s">
        <v>2119</v>
      </c>
      <c r="G630">
        <v>2016</v>
      </c>
      <c r="H630">
        <v>0.18803315400000001</v>
      </c>
      <c r="I630">
        <v>1</v>
      </c>
      <c r="J630">
        <v>24</v>
      </c>
      <c r="K630" t="s">
        <v>58</v>
      </c>
      <c r="L630">
        <v>0</v>
      </c>
      <c r="M630">
        <v>0</v>
      </c>
      <c r="N630">
        <v>0</v>
      </c>
      <c r="O630">
        <v>0</v>
      </c>
      <c r="P630">
        <v>0</v>
      </c>
      <c r="Q630">
        <v>0</v>
      </c>
      <c r="R630">
        <v>0</v>
      </c>
      <c r="S630">
        <v>1</v>
      </c>
      <c r="T630">
        <v>0</v>
      </c>
      <c r="U630" t="e">
        <f>IF(AND(Summary!B$4=Lists!B$2,MostCitedLookup!L630&lt;&gt;0),MostCitedLookup!J630,IF(AND(Summary!B$4=Lists!B$3,MostCitedLookup!M630&lt;&gt;0),MostCitedLookup!J630,IF(AND(Summary!B$4=Lists!B$4,MostCitedLookup!N630&lt;&gt;0),MostCitedLookup!J630,IF(AND(Summary!B$4=Lists!B$5,MostCitedLookup!O630&lt;&gt;0),MostCitedLookup!J630,IF(AND(Summary!B$4=Lists!B$6,MostCitedLookup!P630&lt;&gt;0),MostCitedLookup!J630,IF(AND(Summary!B$4=Lists!B$7,MostCitedLookup!Q630&lt;&gt;0),MostCitedLookup!J630,IF(AND(Summary!B$4=Lists!B$8,MostCitedLookup!R630&lt;&gt;0),MostCitedLookup!J630,IF(AND(Summary!B$4=Lists!B$9,MostCitedLookup!S630&lt;&gt;0),MostCitedLookup!J630,IF(AND(Summary!B$4=Lists!B$10,MostCitedLookup!T630&lt;&gt;0),MostCitedLookup!J630, IF(Summary!B$4="All Publications", MostCitedLookup!J630, NA()))))))))))</f>
        <v>#N/A</v>
      </c>
    </row>
    <row r="631" spans="1:21" x14ac:dyDescent="0.35">
      <c r="A631" t="s">
        <v>2120</v>
      </c>
      <c r="B631" t="s">
        <v>2121</v>
      </c>
      <c r="C631">
        <v>2006</v>
      </c>
      <c r="D631" t="s">
        <v>2122</v>
      </c>
      <c r="E631">
        <v>24</v>
      </c>
      <c r="F631" t="s">
        <v>2123</v>
      </c>
      <c r="G631">
        <v>2006</v>
      </c>
      <c r="H631">
        <v>0.13532791299999999</v>
      </c>
      <c r="I631">
        <v>1</v>
      </c>
      <c r="J631">
        <v>24</v>
      </c>
      <c r="K631" t="s">
        <v>58</v>
      </c>
      <c r="L631">
        <v>0</v>
      </c>
      <c r="M631">
        <v>0</v>
      </c>
      <c r="N631">
        <v>0</v>
      </c>
      <c r="O631">
        <v>0</v>
      </c>
      <c r="P631">
        <v>0</v>
      </c>
      <c r="Q631">
        <v>0</v>
      </c>
      <c r="R631">
        <v>0</v>
      </c>
      <c r="S631">
        <v>1</v>
      </c>
      <c r="T631">
        <v>0</v>
      </c>
      <c r="U631" t="e">
        <f>IF(AND(Summary!B$4=Lists!B$2,MostCitedLookup!L631&lt;&gt;0),MostCitedLookup!J631,IF(AND(Summary!B$4=Lists!B$3,MostCitedLookup!M631&lt;&gt;0),MostCitedLookup!J631,IF(AND(Summary!B$4=Lists!B$4,MostCitedLookup!N631&lt;&gt;0),MostCitedLookup!J631,IF(AND(Summary!B$4=Lists!B$5,MostCitedLookup!O631&lt;&gt;0),MostCitedLookup!J631,IF(AND(Summary!B$4=Lists!B$6,MostCitedLookup!P631&lt;&gt;0),MostCitedLookup!J631,IF(AND(Summary!B$4=Lists!B$7,MostCitedLookup!Q631&lt;&gt;0),MostCitedLookup!J631,IF(AND(Summary!B$4=Lists!B$8,MostCitedLookup!R631&lt;&gt;0),MostCitedLookup!J631,IF(AND(Summary!B$4=Lists!B$9,MostCitedLookup!S631&lt;&gt;0),MostCitedLookup!J631,IF(AND(Summary!B$4=Lists!B$10,MostCitedLookup!T631&lt;&gt;0),MostCitedLookup!J631, IF(Summary!B$4="All Publications", MostCitedLookup!J631, NA()))))))))))</f>
        <v>#N/A</v>
      </c>
    </row>
    <row r="632" spans="1:21" x14ac:dyDescent="0.35">
      <c r="A632" t="s">
        <v>2124</v>
      </c>
      <c r="B632" t="s">
        <v>2125</v>
      </c>
      <c r="C632">
        <v>2018</v>
      </c>
      <c r="D632" t="s">
        <v>2126</v>
      </c>
      <c r="E632">
        <v>24</v>
      </c>
      <c r="F632" t="s">
        <v>2127</v>
      </c>
      <c r="G632">
        <v>2018</v>
      </c>
      <c r="H632">
        <v>5.3991496999999999E-2</v>
      </c>
      <c r="I632">
        <v>1</v>
      </c>
      <c r="J632">
        <v>24</v>
      </c>
      <c r="K632" t="s">
        <v>58</v>
      </c>
      <c r="L632">
        <v>0</v>
      </c>
      <c r="M632">
        <v>0</v>
      </c>
      <c r="N632">
        <v>0</v>
      </c>
      <c r="O632">
        <v>0</v>
      </c>
      <c r="P632">
        <v>0</v>
      </c>
      <c r="Q632">
        <v>0</v>
      </c>
      <c r="R632">
        <v>0</v>
      </c>
      <c r="S632">
        <v>1</v>
      </c>
      <c r="T632">
        <v>0</v>
      </c>
      <c r="U632" t="e">
        <f>IF(AND(Summary!B$4=Lists!B$2,MostCitedLookup!L632&lt;&gt;0),MostCitedLookup!J632,IF(AND(Summary!B$4=Lists!B$3,MostCitedLookup!M632&lt;&gt;0),MostCitedLookup!J632,IF(AND(Summary!B$4=Lists!B$4,MostCitedLookup!N632&lt;&gt;0),MostCitedLookup!J632,IF(AND(Summary!B$4=Lists!B$5,MostCitedLookup!O632&lt;&gt;0),MostCitedLookup!J632,IF(AND(Summary!B$4=Lists!B$6,MostCitedLookup!P632&lt;&gt;0),MostCitedLookup!J632,IF(AND(Summary!B$4=Lists!B$7,MostCitedLookup!Q632&lt;&gt;0),MostCitedLookup!J632,IF(AND(Summary!B$4=Lists!B$8,MostCitedLookup!R632&lt;&gt;0),MostCitedLookup!J632,IF(AND(Summary!B$4=Lists!B$9,MostCitedLookup!S632&lt;&gt;0),MostCitedLookup!J632,IF(AND(Summary!B$4=Lists!B$10,MostCitedLookup!T632&lt;&gt;0),MostCitedLookup!J632, IF(Summary!B$4="All Publications", MostCitedLookup!J632, NA()))))))))))</f>
        <v>#N/A</v>
      </c>
    </row>
    <row r="633" spans="1:21" x14ac:dyDescent="0.35">
      <c r="A633" t="s">
        <v>2128</v>
      </c>
      <c r="B633" t="s">
        <v>2129</v>
      </c>
      <c r="C633">
        <v>2010</v>
      </c>
      <c r="D633" t="s">
        <v>2130</v>
      </c>
      <c r="E633">
        <v>24</v>
      </c>
      <c r="F633" t="s">
        <v>2131</v>
      </c>
      <c r="G633">
        <v>2010</v>
      </c>
      <c r="H633">
        <v>1.4814815E-2</v>
      </c>
      <c r="I633">
        <v>1</v>
      </c>
      <c r="J633">
        <v>24</v>
      </c>
      <c r="K633" t="s">
        <v>32</v>
      </c>
      <c r="L633">
        <v>0</v>
      </c>
      <c r="M633">
        <v>0</v>
      </c>
      <c r="N633">
        <v>0</v>
      </c>
      <c r="O633">
        <v>0</v>
      </c>
      <c r="P633">
        <v>0</v>
      </c>
      <c r="Q633">
        <v>0</v>
      </c>
      <c r="R633">
        <v>1</v>
      </c>
      <c r="S633">
        <v>0</v>
      </c>
      <c r="T633">
        <v>0</v>
      </c>
      <c r="U633" t="e">
        <f>IF(AND(Summary!B$4=Lists!B$2,MostCitedLookup!L633&lt;&gt;0),MostCitedLookup!J633,IF(AND(Summary!B$4=Lists!B$3,MostCitedLookup!M633&lt;&gt;0),MostCitedLookup!J633,IF(AND(Summary!B$4=Lists!B$4,MostCitedLookup!N633&lt;&gt;0),MostCitedLookup!J633,IF(AND(Summary!B$4=Lists!B$5,MostCitedLookup!O633&lt;&gt;0),MostCitedLookup!J633,IF(AND(Summary!B$4=Lists!B$6,MostCitedLookup!P633&lt;&gt;0),MostCitedLookup!J633,IF(AND(Summary!B$4=Lists!B$7,MostCitedLookup!Q633&lt;&gt;0),MostCitedLookup!J633,IF(AND(Summary!B$4=Lists!B$8,MostCitedLookup!R633&lt;&gt;0),MostCitedLookup!J633,IF(AND(Summary!B$4=Lists!B$9,MostCitedLookup!S633&lt;&gt;0),MostCitedLookup!J633,IF(AND(Summary!B$4=Lists!B$10,MostCitedLookup!T633&lt;&gt;0),MostCitedLookup!J633, IF(Summary!B$4="All Publications", MostCitedLookup!J633, NA()))))))))))</f>
        <v>#N/A</v>
      </c>
    </row>
    <row r="634" spans="1:21" x14ac:dyDescent="0.35">
      <c r="A634" t="s">
        <v>2132</v>
      </c>
      <c r="B634" t="s">
        <v>2133</v>
      </c>
      <c r="C634">
        <v>1999</v>
      </c>
      <c r="D634" t="s">
        <v>2134</v>
      </c>
      <c r="E634">
        <v>24</v>
      </c>
      <c r="F634" t="s">
        <v>2135</v>
      </c>
      <c r="G634">
        <v>1999</v>
      </c>
      <c r="H634">
        <v>1.3605442000000001E-2</v>
      </c>
      <c r="I634">
        <v>1</v>
      </c>
      <c r="J634">
        <v>24</v>
      </c>
      <c r="K634" t="s">
        <v>1653</v>
      </c>
      <c r="L634">
        <v>0</v>
      </c>
      <c r="M634">
        <v>0</v>
      </c>
      <c r="N634">
        <v>0</v>
      </c>
      <c r="O634">
        <v>1</v>
      </c>
      <c r="P634">
        <v>0</v>
      </c>
      <c r="Q634">
        <v>1</v>
      </c>
      <c r="R634">
        <v>0</v>
      </c>
      <c r="S634">
        <v>0</v>
      </c>
      <c r="T634">
        <v>0</v>
      </c>
      <c r="U634" t="e">
        <f>IF(AND(Summary!B$4=Lists!B$2,MostCitedLookup!L634&lt;&gt;0),MostCitedLookup!J634,IF(AND(Summary!B$4=Lists!B$3,MostCitedLookup!M634&lt;&gt;0),MostCitedLookup!J634,IF(AND(Summary!B$4=Lists!B$4,MostCitedLookup!N634&lt;&gt;0),MostCitedLookup!J634,IF(AND(Summary!B$4=Lists!B$5,MostCitedLookup!O634&lt;&gt;0),MostCitedLookup!J634,IF(AND(Summary!B$4=Lists!B$6,MostCitedLookup!P634&lt;&gt;0),MostCitedLookup!J634,IF(AND(Summary!B$4=Lists!B$7,MostCitedLookup!Q634&lt;&gt;0),MostCitedLookup!J634,IF(AND(Summary!B$4=Lists!B$8,MostCitedLookup!R634&lt;&gt;0),MostCitedLookup!J634,IF(AND(Summary!B$4=Lists!B$9,MostCitedLookup!S634&lt;&gt;0),MostCitedLookup!J634,IF(AND(Summary!B$4=Lists!B$10,MostCitedLookup!T634&lt;&gt;0),MostCitedLookup!J634, IF(Summary!B$4="All Publications", MostCitedLookup!J634, NA()))))))))))</f>
        <v>#N/A</v>
      </c>
    </row>
    <row r="635" spans="1:21" x14ac:dyDescent="0.35">
      <c r="A635" t="s">
        <v>2136</v>
      </c>
      <c r="B635" t="s">
        <v>2137</v>
      </c>
      <c r="C635">
        <v>2014</v>
      </c>
      <c r="D635" t="s">
        <v>2138</v>
      </c>
      <c r="E635">
        <v>24</v>
      </c>
      <c r="F635" t="s">
        <v>2139</v>
      </c>
      <c r="G635">
        <v>2014</v>
      </c>
      <c r="H635">
        <v>5.1282050000000003E-3</v>
      </c>
      <c r="I635">
        <v>1</v>
      </c>
      <c r="J635">
        <v>24</v>
      </c>
      <c r="K635" t="s">
        <v>58</v>
      </c>
      <c r="L635">
        <v>0</v>
      </c>
      <c r="M635">
        <v>0</v>
      </c>
      <c r="N635">
        <v>0</v>
      </c>
      <c r="O635">
        <v>0</v>
      </c>
      <c r="P635">
        <v>0</v>
      </c>
      <c r="Q635">
        <v>0</v>
      </c>
      <c r="R635">
        <v>0</v>
      </c>
      <c r="S635">
        <v>1</v>
      </c>
      <c r="T635">
        <v>0</v>
      </c>
      <c r="U635" t="e">
        <f>IF(AND(Summary!B$4=Lists!B$2,MostCitedLookup!L635&lt;&gt;0),MostCitedLookup!J635,IF(AND(Summary!B$4=Lists!B$3,MostCitedLookup!M635&lt;&gt;0),MostCitedLookup!J635,IF(AND(Summary!B$4=Lists!B$4,MostCitedLookup!N635&lt;&gt;0),MostCitedLookup!J635,IF(AND(Summary!B$4=Lists!B$5,MostCitedLookup!O635&lt;&gt;0),MostCitedLookup!J635,IF(AND(Summary!B$4=Lists!B$6,MostCitedLookup!P635&lt;&gt;0),MostCitedLookup!J635,IF(AND(Summary!B$4=Lists!B$7,MostCitedLookup!Q635&lt;&gt;0),MostCitedLookup!J635,IF(AND(Summary!B$4=Lists!B$8,MostCitedLookup!R635&lt;&gt;0),MostCitedLookup!J635,IF(AND(Summary!B$4=Lists!B$9,MostCitedLookup!S635&lt;&gt;0),MostCitedLookup!J635,IF(AND(Summary!B$4=Lists!B$10,MostCitedLookup!T635&lt;&gt;0),MostCitedLookup!J635, IF(Summary!B$4="All Publications", MostCitedLookup!J635, NA()))))))))))</f>
        <v>#N/A</v>
      </c>
    </row>
    <row r="636" spans="1:21" x14ac:dyDescent="0.35">
      <c r="A636" t="s">
        <v>2140</v>
      </c>
      <c r="B636" t="s">
        <v>2141</v>
      </c>
      <c r="C636">
        <v>2004</v>
      </c>
      <c r="D636" t="s">
        <v>2142</v>
      </c>
      <c r="E636">
        <v>24</v>
      </c>
      <c r="F636" t="s">
        <v>2143</v>
      </c>
      <c r="G636">
        <v>2004</v>
      </c>
      <c r="H636">
        <v>3.2679739999999999E-3</v>
      </c>
      <c r="I636">
        <v>1</v>
      </c>
      <c r="J636">
        <v>24</v>
      </c>
      <c r="K636" t="s">
        <v>67</v>
      </c>
      <c r="L636">
        <v>0</v>
      </c>
      <c r="M636">
        <v>0</v>
      </c>
      <c r="N636">
        <v>0</v>
      </c>
      <c r="O636">
        <v>0</v>
      </c>
      <c r="P636">
        <v>1</v>
      </c>
      <c r="Q636">
        <v>0</v>
      </c>
      <c r="R636">
        <v>0</v>
      </c>
      <c r="S636">
        <v>0</v>
      </c>
      <c r="T636">
        <v>0</v>
      </c>
      <c r="U636" t="e">
        <f>IF(AND(Summary!B$4=Lists!B$2,MostCitedLookup!L636&lt;&gt;0),MostCitedLookup!J636,IF(AND(Summary!B$4=Lists!B$3,MostCitedLookup!M636&lt;&gt;0),MostCitedLookup!J636,IF(AND(Summary!B$4=Lists!B$4,MostCitedLookup!N636&lt;&gt;0),MostCitedLookup!J636,IF(AND(Summary!B$4=Lists!B$5,MostCitedLookup!O636&lt;&gt;0),MostCitedLookup!J636,IF(AND(Summary!B$4=Lists!B$6,MostCitedLookup!P636&lt;&gt;0),MostCitedLookup!J636,IF(AND(Summary!B$4=Lists!B$7,MostCitedLookup!Q636&lt;&gt;0),MostCitedLookup!J636,IF(AND(Summary!B$4=Lists!B$8,MostCitedLookup!R636&lt;&gt;0),MostCitedLookup!J636,IF(AND(Summary!B$4=Lists!B$9,MostCitedLookup!S636&lt;&gt;0),MostCitedLookup!J636,IF(AND(Summary!B$4=Lists!B$10,MostCitedLookup!T636&lt;&gt;0),MostCitedLookup!J636, IF(Summary!B$4="All Publications", MostCitedLookup!J636, NA()))))))))))</f>
        <v>#N/A</v>
      </c>
    </row>
    <row r="637" spans="1:21" x14ac:dyDescent="0.35">
      <c r="A637" t="s">
        <v>2144</v>
      </c>
      <c r="B637" t="s">
        <v>2145</v>
      </c>
      <c r="C637">
        <v>2005</v>
      </c>
      <c r="D637" t="s">
        <v>2144</v>
      </c>
      <c r="E637">
        <v>24</v>
      </c>
      <c r="F637" t="s">
        <v>2146</v>
      </c>
      <c r="G637">
        <v>2005</v>
      </c>
      <c r="H637">
        <v>0</v>
      </c>
      <c r="I637">
        <v>1</v>
      </c>
      <c r="J637">
        <v>24</v>
      </c>
      <c r="K637" t="s">
        <v>58</v>
      </c>
      <c r="L637">
        <v>0</v>
      </c>
      <c r="M637">
        <v>0</v>
      </c>
      <c r="N637">
        <v>0</v>
      </c>
      <c r="O637">
        <v>0</v>
      </c>
      <c r="P637">
        <v>0</v>
      </c>
      <c r="Q637">
        <v>0</v>
      </c>
      <c r="R637">
        <v>0</v>
      </c>
      <c r="S637">
        <v>1</v>
      </c>
      <c r="T637">
        <v>0</v>
      </c>
      <c r="U637" t="e">
        <f>IF(AND(Summary!B$4=Lists!B$2,MostCitedLookup!L637&lt;&gt;0),MostCitedLookup!J637,IF(AND(Summary!B$4=Lists!B$3,MostCitedLookup!M637&lt;&gt;0),MostCitedLookup!J637,IF(AND(Summary!B$4=Lists!B$4,MostCitedLookup!N637&lt;&gt;0),MostCitedLookup!J637,IF(AND(Summary!B$4=Lists!B$5,MostCitedLookup!O637&lt;&gt;0),MostCitedLookup!J637,IF(AND(Summary!B$4=Lists!B$6,MostCitedLookup!P637&lt;&gt;0),MostCitedLookup!J637,IF(AND(Summary!B$4=Lists!B$7,MostCitedLookup!Q637&lt;&gt;0),MostCitedLookup!J637,IF(AND(Summary!B$4=Lists!B$8,MostCitedLookup!R637&lt;&gt;0),MostCitedLookup!J637,IF(AND(Summary!B$4=Lists!B$9,MostCitedLookup!S637&lt;&gt;0),MostCitedLookup!J637,IF(AND(Summary!B$4=Lists!B$10,MostCitedLookup!T637&lt;&gt;0),MostCitedLookup!J637, IF(Summary!B$4="All Publications", MostCitedLookup!J637, NA()))))))))))</f>
        <v>#N/A</v>
      </c>
    </row>
    <row r="638" spans="1:21" x14ac:dyDescent="0.35">
      <c r="A638" t="s">
        <v>2147</v>
      </c>
      <c r="B638" t="s">
        <v>2148</v>
      </c>
      <c r="C638">
        <v>2002</v>
      </c>
      <c r="D638" t="s">
        <v>2147</v>
      </c>
      <c r="E638">
        <v>24</v>
      </c>
      <c r="F638" t="s">
        <v>2149</v>
      </c>
      <c r="G638">
        <v>2002</v>
      </c>
      <c r="H638">
        <v>0</v>
      </c>
      <c r="I638">
        <v>1</v>
      </c>
      <c r="J638">
        <v>24</v>
      </c>
      <c r="K638" t="s">
        <v>366</v>
      </c>
      <c r="L638">
        <v>0</v>
      </c>
      <c r="M638">
        <v>0</v>
      </c>
      <c r="N638">
        <v>1</v>
      </c>
      <c r="O638">
        <v>0</v>
      </c>
      <c r="P638">
        <v>0</v>
      </c>
      <c r="Q638">
        <v>0</v>
      </c>
      <c r="R638">
        <v>0</v>
      </c>
      <c r="S638">
        <v>1</v>
      </c>
      <c r="T638">
        <v>0</v>
      </c>
      <c r="U638">
        <f>IF(AND(Summary!B$4=Lists!B$2,MostCitedLookup!L638&lt;&gt;0),MostCitedLookup!J638,IF(AND(Summary!B$4=Lists!B$3,MostCitedLookup!M638&lt;&gt;0),MostCitedLookup!J638,IF(AND(Summary!B$4=Lists!B$4,MostCitedLookup!N638&lt;&gt;0),MostCitedLookup!J638,IF(AND(Summary!B$4=Lists!B$5,MostCitedLookup!O638&lt;&gt;0),MostCitedLookup!J638,IF(AND(Summary!B$4=Lists!B$6,MostCitedLookup!P638&lt;&gt;0),MostCitedLookup!J638,IF(AND(Summary!B$4=Lists!B$7,MostCitedLookup!Q638&lt;&gt;0),MostCitedLookup!J638,IF(AND(Summary!B$4=Lists!B$8,MostCitedLookup!R638&lt;&gt;0),MostCitedLookup!J638,IF(AND(Summary!B$4=Lists!B$9,MostCitedLookup!S638&lt;&gt;0),MostCitedLookup!J638,IF(AND(Summary!B$4=Lists!B$10,MostCitedLookup!T638&lt;&gt;0),MostCitedLookup!J638, IF(Summary!B$4="All Publications", MostCitedLookup!J638, NA()))))))))))</f>
        <v>24</v>
      </c>
    </row>
    <row r="639" spans="1:21" x14ac:dyDescent="0.35">
      <c r="A639" t="s">
        <v>2142</v>
      </c>
      <c r="B639" t="s">
        <v>2150</v>
      </c>
      <c r="C639">
        <v>2004</v>
      </c>
      <c r="D639" t="s">
        <v>2142</v>
      </c>
      <c r="E639">
        <v>24</v>
      </c>
      <c r="F639" t="s">
        <v>2143</v>
      </c>
      <c r="G639">
        <v>2004</v>
      </c>
      <c r="H639">
        <v>0</v>
      </c>
      <c r="I639">
        <v>1</v>
      </c>
      <c r="J639">
        <v>24</v>
      </c>
      <c r="K639" t="s">
        <v>67</v>
      </c>
      <c r="L639">
        <v>0</v>
      </c>
      <c r="M639">
        <v>0</v>
      </c>
      <c r="N639">
        <v>0</v>
      </c>
      <c r="O639">
        <v>0</v>
      </c>
      <c r="P639">
        <v>1</v>
      </c>
      <c r="Q639">
        <v>0</v>
      </c>
      <c r="R639">
        <v>0</v>
      </c>
      <c r="S639">
        <v>0</v>
      </c>
      <c r="T639">
        <v>0</v>
      </c>
      <c r="U639" t="e">
        <f>IF(AND(Summary!B$4=Lists!B$2,MostCitedLookup!L639&lt;&gt;0),MostCitedLookup!J639,IF(AND(Summary!B$4=Lists!B$3,MostCitedLookup!M639&lt;&gt;0),MostCitedLookup!J639,IF(AND(Summary!B$4=Lists!B$4,MostCitedLookup!N639&lt;&gt;0),MostCitedLookup!J639,IF(AND(Summary!B$4=Lists!B$5,MostCitedLookup!O639&lt;&gt;0),MostCitedLookup!J639,IF(AND(Summary!B$4=Lists!B$6,MostCitedLookup!P639&lt;&gt;0),MostCitedLookup!J639,IF(AND(Summary!B$4=Lists!B$7,MostCitedLookup!Q639&lt;&gt;0),MostCitedLookup!J639,IF(AND(Summary!B$4=Lists!B$8,MostCitedLookup!R639&lt;&gt;0),MostCitedLookup!J639,IF(AND(Summary!B$4=Lists!B$9,MostCitedLookup!S639&lt;&gt;0),MostCitedLookup!J639,IF(AND(Summary!B$4=Lists!B$10,MostCitedLookup!T639&lt;&gt;0),MostCitedLookup!J639, IF(Summary!B$4="All Publications", MostCitedLookup!J639, NA()))))))))))</f>
        <v>#N/A</v>
      </c>
    </row>
    <row r="640" spans="1:21" x14ac:dyDescent="0.35">
      <c r="A640" t="s">
        <v>2151</v>
      </c>
      <c r="B640" t="s">
        <v>2152</v>
      </c>
      <c r="C640">
        <v>2013</v>
      </c>
      <c r="D640" t="s">
        <v>2151</v>
      </c>
      <c r="E640">
        <v>24</v>
      </c>
      <c r="F640" t="s">
        <v>2153</v>
      </c>
      <c r="G640">
        <v>2013</v>
      </c>
      <c r="H640">
        <v>0</v>
      </c>
      <c r="I640">
        <v>1</v>
      </c>
      <c r="J640">
        <v>24</v>
      </c>
      <c r="K640" t="s">
        <v>58</v>
      </c>
      <c r="L640">
        <v>0</v>
      </c>
      <c r="M640">
        <v>0</v>
      </c>
      <c r="N640">
        <v>0</v>
      </c>
      <c r="O640">
        <v>0</v>
      </c>
      <c r="P640">
        <v>0</v>
      </c>
      <c r="Q640">
        <v>0</v>
      </c>
      <c r="R640">
        <v>0</v>
      </c>
      <c r="S640">
        <v>1</v>
      </c>
      <c r="T640">
        <v>0</v>
      </c>
      <c r="U640" t="e">
        <f>IF(AND(Summary!B$4=Lists!B$2,MostCitedLookup!L640&lt;&gt;0),MostCitedLookup!J640,IF(AND(Summary!B$4=Lists!B$3,MostCitedLookup!M640&lt;&gt;0),MostCitedLookup!J640,IF(AND(Summary!B$4=Lists!B$4,MostCitedLookup!N640&lt;&gt;0),MostCitedLookup!J640,IF(AND(Summary!B$4=Lists!B$5,MostCitedLookup!O640&lt;&gt;0),MostCitedLookup!J640,IF(AND(Summary!B$4=Lists!B$6,MostCitedLookup!P640&lt;&gt;0),MostCitedLookup!J640,IF(AND(Summary!B$4=Lists!B$7,MostCitedLookup!Q640&lt;&gt;0),MostCitedLookup!J640,IF(AND(Summary!B$4=Lists!B$8,MostCitedLookup!R640&lt;&gt;0),MostCitedLookup!J640,IF(AND(Summary!B$4=Lists!B$9,MostCitedLookup!S640&lt;&gt;0),MostCitedLookup!J640,IF(AND(Summary!B$4=Lists!B$10,MostCitedLookup!T640&lt;&gt;0),MostCitedLookup!J640, IF(Summary!B$4="All Publications", MostCitedLookup!J640, NA()))))))))))</f>
        <v>#N/A</v>
      </c>
    </row>
    <row r="641" spans="1:21" x14ac:dyDescent="0.35">
      <c r="A641" t="s">
        <v>2154</v>
      </c>
      <c r="B641" t="s">
        <v>2155</v>
      </c>
      <c r="C641">
        <v>2007</v>
      </c>
      <c r="D641" t="s">
        <v>2154</v>
      </c>
      <c r="E641">
        <v>24</v>
      </c>
      <c r="F641" t="s">
        <v>2156</v>
      </c>
      <c r="G641">
        <v>2007</v>
      </c>
      <c r="H641">
        <v>0</v>
      </c>
      <c r="I641">
        <v>1</v>
      </c>
      <c r="J641">
        <v>24</v>
      </c>
      <c r="K641" t="s">
        <v>58</v>
      </c>
      <c r="L641">
        <v>0</v>
      </c>
      <c r="M641">
        <v>0</v>
      </c>
      <c r="N641">
        <v>0</v>
      </c>
      <c r="O641">
        <v>0</v>
      </c>
      <c r="P641">
        <v>0</v>
      </c>
      <c r="Q641">
        <v>0</v>
      </c>
      <c r="R641">
        <v>0</v>
      </c>
      <c r="S641">
        <v>1</v>
      </c>
      <c r="T641">
        <v>0</v>
      </c>
      <c r="U641" t="e">
        <f>IF(AND(Summary!B$4=Lists!B$2,MostCitedLookup!L641&lt;&gt;0),MostCitedLookup!J641,IF(AND(Summary!B$4=Lists!B$3,MostCitedLookup!M641&lt;&gt;0),MostCitedLookup!J641,IF(AND(Summary!B$4=Lists!B$4,MostCitedLookup!N641&lt;&gt;0),MostCitedLookup!J641,IF(AND(Summary!B$4=Lists!B$5,MostCitedLookup!O641&lt;&gt;0),MostCitedLookup!J641,IF(AND(Summary!B$4=Lists!B$6,MostCitedLookup!P641&lt;&gt;0),MostCitedLookup!J641,IF(AND(Summary!B$4=Lists!B$7,MostCitedLookup!Q641&lt;&gt;0),MostCitedLookup!J641,IF(AND(Summary!B$4=Lists!B$8,MostCitedLookup!R641&lt;&gt;0),MostCitedLookup!J641,IF(AND(Summary!B$4=Lists!B$9,MostCitedLookup!S641&lt;&gt;0),MostCitedLookup!J641,IF(AND(Summary!B$4=Lists!B$10,MostCitedLookup!T641&lt;&gt;0),MostCitedLookup!J641, IF(Summary!B$4="All Publications", MostCitedLookup!J641, NA()))))))))))</f>
        <v>#N/A</v>
      </c>
    </row>
    <row r="642" spans="1:21" x14ac:dyDescent="0.35">
      <c r="A642" t="s">
        <v>2157</v>
      </c>
      <c r="B642" t="s">
        <v>2158</v>
      </c>
      <c r="C642">
        <v>2018</v>
      </c>
      <c r="D642" t="s">
        <v>2157</v>
      </c>
      <c r="E642">
        <v>24</v>
      </c>
      <c r="F642" t="s">
        <v>2159</v>
      </c>
      <c r="G642">
        <v>2018</v>
      </c>
      <c r="H642">
        <v>0</v>
      </c>
      <c r="I642">
        <v>1</v>
      </c>
      <c r="J642">
        <v>24</v>
      </c>
      <c r="K642" t="s">
        <v>58</v>
      </c>
      <c r="L642">
        <v>0</v>
      </c>
      <c r="M642">
        <v>0</v>
      </c>
      <c r="N642">
        <v>0</v>
      </c>
      <c r="O642">
        <v>0</v>
      </c>
      <c r="P642">
        <v>0</v>
      </c>
      <c r="Q642">
        <v>0</v>
      </c>
      <c r="R642">
        <v>0</v>
      </c>
      <c r="S642">
        <v>1</v>
      </c>
      <c r="T642">
        <v>0</v>
      </c>
      <c r="U642" t="e">
        <f>IF(AND(Summary!B$4=Lists!B$2,MostCitedLookup!L642&lt;&gt;0),MostCitedLookup!J642,IF(AND(Summary!B$4=Lists!B$3,MostCitedLookup!M642&lt;&gt;0),MostCitedLookup!J642,IF(AND(Summary!B$4=Lists!B$4,MostCitedLookup!N642&lt;&gt;0),MostCitedLookup!J642,IF(AND(Summary!B$4=Lists!B$5,MostCitedLookup!O642&lt;&gt;0),MostCitedLookup!J642,IF(AND(Summary!B$4=Lists!B$6,MostCitedLookup!P642&lt;&gt;0),MostCitedLookup!J642,IF(AND(Summary!B$4=Lists!B$7,MostCitedLookup!Q642&lt;&gt;0),MostCitedLookup!J642,IF(AND(Summary!B$4=Lists!B$8,MostCitedLookup!R642&lt;&gt;0),MostCitedLookup!J642,IF(AND(Summary!B$4=Lists!B$9,MostCitedLookup!S642&lt;&gt;0),MostCitedLookup!J642,IF(AND(Summary!B$4=Lists!B$10,MostCitedLookup!T642&lt;&gt;0),MostCitedLookup!J642, IF(Summary!B$4="All Publications", MostCitedLookup!J642, NA()))))))))))</f>
        <v>#N/A</v>
      </c>
    </row>
    <row r="643" spans="1:21" x14ac:dyDescent="0.35">
      <c r="A643" t="s">
        <v>2160</v>
      </c>
      <c r="B643" t="s">
        <v>2161</v>
      </c>
      <c r="C643">
        <v>2016</v>
      </c>
      <c r="D643" t="s">
        <v>2160</v>
      </c>
      <c r="E643">
        <v>24</v>
      </c>
      <c r="F643" t="s">
        <v>2162</v>
      </c>
      <c r="G643">
        <v>2016</v>
      </c>
      <c r="H643">
        <v>0</v>
      </c>
      <c r="I643">
        <v>1</v>
      </c>
      <c r="J643">
        <v>24</v>
      </c>
      <c r="K643" t="s">
        <v>2163</v>
      </c>
      <c r="L643">
        <v>1</v>
      </c>
      <c r="M643">
        <v>1</v>
      </c>
      <c r="N643">
        <v>0</v>
      </c>
      <c r="O643">
        <v>0</v>
      </c>
      <c r="P643">
        <v>0</v>
      </c>
      <c r="Q643">
        <v>0</v>
      </c>
      <c r="R643">
        <v>0</v>
      </c>
      <c r="S643">
        <v>0</v>
      </c>
      <c r="T643">
        <v>0</v>
      </c>
      <c r="U643" t="e">
        <f>IF(AND(Summary!B$4=Lists!B$2,MostCitedLookup!L643&lt;&gt;0),MostCitedLookup!J643,IF(AND(Summary!B$4=Lists!B$3,MostCitedLookup!M643&lt;&gt;0),MostCitedLookup!J643,IF(AND(Summary!B$4=Lists!B$4,MostCitedLookup!N643&lt;&gt;0),MostCitedLookup!J643,IF(AND(Summary!B$4=Lists!B$5,MostCitedLookup!O643&lt;&gt;0),MostCitedLookup!J643,IF(AND(Summary!B$4=Lists!B$6,MostCitedLookup!P643&lt;&gt;0),MostCitedLookup!J643,IF(AND(Summary!B$4=Lists!B$7,MostCitedLookup!Q643&lt;&gt;0),MostCitedLookup!J643,IF(AND(Summary!B$4=Lists!B$8,MostCitedLookup!R643&lt;&gt;0),MostCitedLookup!J643,IF(AND(Summary!B$4=Lists!B$9,MostCitedLookup!S643&lt;&gt;0),MostCitedLookup!J643,IF(AND(Summary!B$4=Lists!B$10,MostCitedLookup!T643&lt;&gt;0),MostCitedLookup!J643, IF(Summary!B$4="All Publications", MostCitedLookup!J643, NA()))))))))))</f>
        <v>#N/A</v>
      </c>
    </row>
    <row r="644" spans="1:21" x14ac:dyDescent="0.35">
      <c r="A644" t="s">
        <v>2164</v>
      </c>
      <c r="B644" t="s">
        <v>2165</v>
      </c>
      <c r="C644">
        <v>2019</v>
      </c>
      <c r="D644" t="s">
        <v>2166</v>
      </c>
      <c r="E644">
        <v>23</v>
      </c>
      <c r="F644" t="s">
        <v>2167</v>
      </c>
      <c r="G644">
        <v>2019</v>
      </c>
      <c r="H644">
        <v>0.13347198399999999</v>
      </c>
      <c r="I644">
        <v>1</v>
      </c>
      <c r="J644">
        <v>23</v>
      </c>
      <c r="K644" t="s">
        <v>58</v>
      </c>
      <c r="L644">
        <v>0</v>
      </c>
      <c r="M644">
        <v>0</v>
      </c>
      <c r="N644">
        <v>0</v>
      </c>
      <c r="O644">
        <v>0</v>
      </c>
      <c r="P644">
        <v>0</v>
      </c>
      <c r="Q644">
        <v>0</v>
      </c>
      <c r="R644">
        <v>0</v>
      </c>
      <c r="S644">
        <v>1</v>
      </c>
      <c r="T644">
        <v>0</v>
      </c>
      <c r="U644" t="e">
        <f>IF(AND(Summary!B$4=Lists!B$2,MostCitedLookup!L644&lt;&gt;0),MostCitedLookup!J644,IF(AND(Summary!B$4=Lists!B$3,MostCitedLookup!M644&lt;&gt;0),MostCitedLookup!J644,IF(AND(Summary!B$4=Lists!B$4,MostCitedLookup!N644&lt;&gt;0),MostCitedLookup!J644,IF(AND(Summary!B$4=Lists!B$5,MostCitedLookup!O644&lt;&gt;0),MostCitedLookup!J644,IF(AND(Summary!B$4=Lists!B$6,MostCitedLookup!P644&lt;&gt;0),MostCitedLookup!J644,IF(AND(Summary!B$4=Lists!B$7,MostCitedLookup!Q644&lt;&gt;0),MostCitedLookup!J644,IF(AND(Summary!B$4=Lists!B$8,MostCitedLookup!R644&lt;&gt;0),MostCitedLookup!J644,IF(AND(Summary!B$4=Lists!B$9,MostCitedLookup!S644&lt;&gt;0),MostCitedLookup!J644,IF(AND(Summary!B$4=Lists!B$10,MostCitedLookup!T644&lt;&gt;0),MostCitedLookup!J644, IF(Summary!B$4="All Publications", MostCitedLookup!J644, NA()))))))))))</f>
        <v>#N/A</v>
      </c>
    </row>
    <row r="645" spans="1:21" x14ac:dyDescent="0.35">
      <c r="A645" t="s">
        <v>2168</v>
      </c>
      <c r="B645" t="s">
        <v>2169</v>
      </c>
      <c r="C645">
        <v>2015</v>
      </c>
      <c r="D645" t="s">
        <v>2170</v>
      </c>
      <c r="E645">
        <v>23</v>
      </c>
      <c r="F645" t="s">
        <v>2171</v>
      </c>
      <c r="G645">
        <v>2015</v>
      </c>
      <c r="H645">
        <v>2.9052946E-2</v>
      </c>
      <c r="I645">
        <v>1</v>
      </c>
      <c r="J645">
        <v>23</v>
      </c>
      <c r="K645" t="s">
        <v>2172</v>
      </c>
      <c r="L645">
        <v>1</v>
      </c>
      <c r="M645">
        <v>1</v>
      </c>
      <c r="N645">
        <v>0</v>
      </c>
      <c r="O645">
        <v>0</v>
      </c>
      <c r="P645">
        <v>0</v>
      </c>
      <c r="Q645">
        <v>0</v>
      </c>
      <c r="R645">
        <v>0</v>
      </c>
      <c r="S645">
        <v>0</v>
      </c>
      <c r="T645">
        <v>1</v>
      </c>
      <c r="U645" t="e">
        <f>IF(AND(Summary!B$4=Lists!B$2,MostCitedLookup!L645&lt;&gt;0),MostCitedLookup!J645,IF(AND(Summary!B$4=Lists!B$3,MostCitedLookup!M645&lt;&gt;0),MostCitedLookup!J645,IF(AND(Summary!B$4=Lists!B$4,MostCitedLookup!N645&lt;&gt;0),MostCitedLookup!J645,IF(AND(Summary!B$4=Lists!B$5,MostCitedLookup!O645&lt;&gt;0),MostCitedLookup!J645,IF(AND(Summary!B$4=Lists!B$6,MostCitedLookup!P645&lt;&gt;0),MostCitedLookup!J645,IF(AND(Summary!B$4=Lists!B$7,MostCitedLookup!Q645&lt;&gt;0),MostCitedLookup!J645,IF(AND(Summary!B$4=Lists!B$8,MostCitedLookup!R645&lt;&gt;0),MostCitedLookup!J645,IF(AND(Summary!B$4=Lists!B$9,MostCitedLookup!S645&lt;&gt;0),MostCitedLookup!J645,IF(AND(Summary!B$4=Lists!B$10,MostCitedLookup!T645&lt;&gt;0),MostCitedLookup!J645, IF(Summary!B$4="All Publications", MostCitedLookup!J645, NA()))))))))))</f>
        <v>#N/A</v>
      </c>
    </row>
    <row r="646" spans="1:21" x14ac:dyDescent="0.35">
      <c r="A646" t="s">
        <v>2173</v>
      </c>
      <c r="B646" t="s">
        <v>2174</v>
      </c>
      <c r="C646">
        <v>2003</v>
      </c>
      <c r="D646" t="s">
        <v>2175</v>
      </c>
      <c r="E646">
        <v>23</v>
      </c>
      <c r="F646" t="s">
        <v>2176</v>
      </c>
      <c r="G646">
        <v>2003</v>
      </c>
      <c r="H646">
        <v>6.9444440000000001E-3</v>
      </c>
      <c r="I646">
        <v>1</v>
      </c>
      <c r="J646">
        <v>23</v>
      </c>
      <c r="K646" t="s">
        <v>58</v>
      </c>
      <c r="L646">
        <v>0</v>
      </c>
      <c r="M646">
        <v>0</v>
      </c>
      <c r="N646">
        <v>0</v>
      </c>
      <c r="O646">
        <v>0</v>
      </c>
      <c r="P646">
        <v>0</v>
      </c>
      <c r="Q646">
        <v>0</v>
      </c>
      <c r="R646">
        <v>0</v>
      </c>
      <c r="S646">
        <v>1</v>
      </c>
      <c r="T646">
        <v>0</v>
      </c>
      <c r="U646" t="e">
        <f>IF(AND(Summary!B$4=Lists!B$2,MostCitedLookup!L646&lt;&gt;0),MostCitedLookup!J646,IF(AND(Summary!B$4=Lists!B$3,MostCitedLookup!M646&lt;&gt;0),MostCitedLookup!J646,IF(AND(Summary!B$4=Lists!B$4,MostCitedLookup!N646&lt;&gt;0),MostCitedLookup!J646,IF(AND(Summary!B$4=Lists!B$5,MostCitedLookup!O646&lt;&gt;0),MostCitedLookup!J646,IF(AND(Summary!B$4=Lists!B$6,MostCitedLookup!P646&lt;&gt;0),MostCitedLookup!J646,IF(AND(Summary!B$4=Lists!B$7,MostCitedLookup!Q646&lt;&gt;0),MostCitedLookup!J646,IF(AND(Summary!B$4=Lists!B$8,MostCitedLookup!R646&lt;&gt;0),MostCitedLookup!J646,IF(AND(Summary!B$4=Lists!B$9,MostCitedLookup!S646&lt;&gt;0),MostCitedLookup!J646,IF(AND(Summary!B$4=Lists!B$10,MostCitedLookup!T646&lt;&gt;0),MostCitedLookup!J646, IF(Summary!B$4="All Publications", MostCitedLookup!J646, NA()))))))))))</f>
        <v>#N/A</v>
      </c>
    </row>
    <row r="647" spans="1:21" x14ac:dyDescent="0.35">
      <c r="A647" t="s">
        <v>2177</v>
      </c>
      <c r="B647" t="s">
        <v>455</v>
      </c>
      <c r="C647">
        <v>2001</v>
      </c>
      <c r="D647" t="s">
        <v>2177</v>
      </c>
      <c r="E647">
        <v>23</v>
      </c>
      <c r="F647" t="s">
        <v>2178</v>
      </c>
      <c r="G647">
        <v>2001</v>
      </c>
      <c r="H647">
        <v>0</v>
      </c>
      <c r="I647">
        <v>1</v>
      </c>
      <c r="J647">
        <v>23</v>
      </c>
      <c r="K647" t="s">
        <v>67</v>
      </c>
      <c r="L647">
        <v>0</v>
      </c>
      <c r="M647">
        <v>0</v>
      </c>
      <c r="N647">
        <v>0</v>
      </c>
      <c r="O647">
        <v>0</v>
      </c>
      <c r="P647">
        <v>1</v>
      </c>
      <c r="Q647">
        <v>0</v>
      </c>
      <c r="R647">
        <v>0</v>
      </c>
      <c r="S647">
        <v>0</v>
      </c>
      <c r="T647">
        <v>0</v>
      </c>
      <c r="U647" t="e">
        <f>IF(AND(Summary!B$4=Lists!B$2,MostCitedLookup!L647&lt;&gt;0),MostCitedLookup!J647,IF(AND(Summary!B$4=Lists!B$3,MostCitedLookup!M647&lt;&gt;0),MostCitedLookup!J647,IF(AND(Summary!B$4=Lists!B$4,MostCitedLookup!N647&lt;&gt;0),MostCitedLookup!J647,IF(AND(Summary!B$4=Lists!B$5,MostCitedLookup!O647&lt;&gt;0),MostCitedLookup!J647,IF(AND(Summary!B$4=Lists!B$6,MostCitedLookup!P647&lt;&gt;0),MostCitedLookup!J647,IF(AND(Summary!B$4=Lists!B$7,MostCitedLookup!Q647&lt;&gt;0),MostCitedLookup!J647,IF(AND(Summary!B$4=Lists!B$8,MostCitedLookup!R647&lt;&gt;0),MostCitedLookup!J647,IF(AND(Summary!B$4=Lists!B$9,MostCitedLookup!S647&lt;&gt;0),MostCitedLookup!J647,IF(AND(Summary!B$4=Lists!B$10,MostCitedLookup!T647&lt;&gt;0),MostCitedLookup!J647, IF(Summary!B$4="All Publications", MostCitedLookup!J647, NA()))))))))))</f>
        <v>#N/A</v>
      </c>
    </row>
    <row r="648" spans="1:21" x14ac:dyDescent="0.35">
      <c r="A648" t="s">
        <v>2179</v>
      </c>
      <c r="B648" t="s">
        <v>2180</v>
      </c>
      <c r="C648">
        <v>2018</v>
      </c>
      <c r="D648" t="s">
        <v>2179</v>
      </c>
      <c r="E648">
        <v>23</v>
      </c>
      <c r="F648" t="s">
        <v>2181</v>
      </c>
      <c r="G648">
        <v>2018</v>
      </c>
      <c r="H648">
        <v>0</v>
      </c>
      <c r="I648">
        <v>1</v>
      </c>
      <c r="J648">
        <v>23</v>
      </c>
      <c r="K648" t="s">
        <v>67</v>
      </c>
      <c r="L648">
        <v>0</v>
      </c>
      <c r="M648">
        <v>0</v>
      </c>
      <c r="N648">
        <v>0</v>
      </c>
      <c r="O648">
        <v>0</v>
      </c>
      <c r="P648">
        <v>1</v>
      </c>
      <c r="Q648">
        <v>0</v>
      </c>
      <c r="R648">
        <v>0</v>
      </c>
      <c r="S648">
        <v>0</v>
      </c>
      <c r="T648">
        <v>0</v>
      </c>
      <c r="U648" t="e">
        <f>IF(AND(Summary!B$4=Lists!B$2,MostCitedLookup!L648&lt;&gt;0),MostCitedLookup!J648,IF(AND(Summary!B$4=Lists!B$3,MostCitedLookup!M648&lt;&gt;0),MostCitedLookup!J648,IF(AND(Summary!B$4=Lists!B$4,MostCitedLookup!N648&lt;&gt;0),MostCitedLookup!J648,IF(AND(Summary!B$4=Lists!B$5,MostCitedLookup!O648&lt;&gt;0),MostCitedLookup!J648,IF(AND(Summary!B$4=Lists!B$6,MostCitedLookup!P648&lt;&gt;0),MostCitedLookup!J648,IF(AND(Summary!B$4=Lists!B$7,MostCitedLookup!Q648&lt;&gt;0),MostCitedLookup!J648,IF(AND(Summary!B$4=Lists!B$8,MostCitedLookup!R648&lt;&gt;0),MostCitedLookup!J648,IF(AND(Summary!B$4=Lists!B$9,MostCitedLookup!S648&lt;&gt;0),MostCitedLookup!J648,IF(AND(Summary!B$4=Lists!B$10,MostCitedLookup!T648&lt;&gt;0),MostCitedLookup!J648, IF(Summary!B$4="All Publications", MostCitedLookup!J648, NA()))))))))))</f>
        <v>#N/A</v>
      </c>
    </row>
    <row r="649" spans="1:21" x14ac:dyDescent="0.35">
      <c r="A649" t="s">
        <v>2182</v>
      </c>
      <c r="B649" t="s">
        <v>2183</v>
      </c>
      <c r="C649">
        <v>2018</v>
      </c>
      <c r="D649" t="s">
        <v>2182</v>
      </c>
      <c r="E649">
        <v>23</v>
      </c>
      <c r="F649" t="s">
        <v>2184</v>
      </c>
      <c r="G649">
        <v>2018</v>
      </c>
      <c r="H649">
        <v>0</v>
      </c>
      <c r="I649">
        <v>1</v>
      </c>
      <c r="J649">
        <v>23</v>
      </c>
      <c r="K649" t="s">
        <v>1027</v>
      </c>
      <c r="L649">
        <v>0</v>
      </c>
      <c r="M649">
        <v>0</v>
      </c>
      <c r="N649">
        <v>0</v>
      </c>
      <c r="O649">
        <v>0</v>
      </c>
      <c r="P649">
        <v>0</v>
      </c>
      <c r="Q649">
        <v>0</v>
      </c>
      <c r="R649">
        <v>0</v>
      </c>
      <c r="S649">
        <v>0</v>
      </c>
      <c r="T649">
        <v>0</v>
      </c>
      <c r="U649" t="e">
        <f>IF(AND(Summary!B$4=Lists!B$2,MostCitedLookup!L649&lt;&gt;0),MostCitedLookup!J649,IF(AND(Summary!B$4=Lists!B$3,MostCitedLookup!M649&lt;&gt;0),MostCitedLookup!J649,IF(AND(Summary!B$4=Lists!B$4,MostCitedLookup!N649&lt;&gt;0),MostCitedLookup!J649,IF(AND(Summary!B$4=Lists!B$5,MostCitedLookup!O649&lt;&gt;0),MostCitedLookup!J649,IF(AND(Summary!B$4=Lists!B$6,MostCitedLookup!P649&lt;&gt;0),MostCitedLookup!J649,IF(AND(Summary!B$4=Lists!B$7,MostCitedLookup!Q649&lt;&gt;0),MostCitedLookup!J649,IF(AND(Summary!B$4=Lists!B$8,MostCitedLookup!R649&lt;&gt;0),MostCitedLookup!J649,IF(AND(Summary!B$4=Lists!B$9,MostCitedLookup!S649&lt;&gt;0),MostCitedLookup!J649,IF(AND(Summary!B$4=Lists!B$10,MostCitedLookup!T649&lt;&gt;0),MostCitedLookup!J649, IF(Summary!B$4="All Publications", MostCitedLookup!J649, NA()))))))))))</f>
        <v>#N/A</v>
      </c>
    </row>
    <row r="650" spans="1:21" x14ac:dyDescent="0.35">
      <c r="A650" t="s">
        <v>2185</v>
      </c>
      <c r="B650" t="s">
        <v>2186</v>
      </c>
      <c r="C650">
        <v>2017</v>
      </c>
      <c r="D650" t="s">
        <v>2185</v>
      </c>
      <c r="E650">
        <v>23</v>
      </c>
      <c r="F650" t="s">
        <v>2187</v>
      </c>
      <c r="G650">
        <v>2017</v>
      </c>
      <c r="H650">
        <v>0</v>
      </c>
      <c r="I650">
        <v>1</v>
      </c>
      <c r="J650">
        <v>23</v>
      </c>
      <c r="K650" t="s">
        <v>646</v>
      </c>
      <c r="L650">
        <v>1</v>
      </c>
      <c r="M650">
        <v>1</v>
      </c>
      <c r="N650">
        <v>0</v>
      </c>
      <c r="O650">
        <v>0</v>
      </c>
      <c r="P650">
        <v>0</v>
      </c>
      <c r="Q650">
        <v>0</v>
      </c>
      <c r="R650">
        <v>0</v>
      </c>
      <c r="S650">
        <v>0</v>
      </c>
      <c r="T650">
        <v>0</v>
      </c>
      <c r="U650" t="e">
        <f>IF(AND(Summary!B$4=Lists!B$2,MostCitedLookup!L650&lt;&gt;0),MostCitedLookup!J650,IF(AND(Summary!B$4=Lists!B$3,MostCitedLookup!M650&lt;&gt;0),MostCitedLookup!J650,IF(AND(Summary!B$4=Lists!B$4,MostCitedLookup!N650&lt;&gt;0),MostCitedLookup!J650,IF(AND(Summary!B$4=Lists!B$5,MostCitedLookup!O650&lt;&gt;0),MostCitedLookup!J650,IF(AND(Summary!B$4=Lists!B$6,MostCitedLookup!P650&lt;&gt;0),MostCitedLookup!J650,IF(AND(Summary!B$4=Lists!B$7,MostCitedLookup!Q650&lt;&gt;0),MostCitedLookup!J650,IF(AND(Summary!B$4=Lists!B$8,MostCitedLookup!R650&lt;&gt;0),MostCitedLookup!J650,IF(AND(Summary!B$4=Lists!B$9,MostCitedLookup!S650&lt;&gt;0),MostCitedLookup!J650,IF(AND(Summary!B$4=Lists!B$10,MostCitedLookup!T650&lt;&gt;0),MostCitedLookup!J650, IF(Summary!B$4="All Publications", MostCitedLookup!J650, NA()))))))))))</f>
        <v>#N/A</v>
      </c>
    </row>
    <row r="651" spans="1:21" x14ac:dyDescent="0.35">
      <c r="A651" t="s">
        <v>2188</v>
      </c>
      <c r="B651" t="s">
        <v>2189</v>
      </c>
      <c r="C651">
        <v>2003</v>
      </c>
      <c r="D651" t="s">
        <v>2190</v>
      </c>
      <c r="E651">
        <v>22</v>
      </c>
      <c r="F651" t="s">
        <v>2191</v>
      </c>
      <c r="G651">
        <v>2003</v>
      </c>
      <c r="H651">
        <v>0.16377996</v>
      </c>
      <c r="I651">
        <v>1</v>
      </c>
      <c r="J651">
        <v>22</v>
      </c>
      <c r="K651" t="s">
        <v>67</v>
      </c>
      <c r="L651">
        <v>0</v>
      </c>
      <c r="M651">
        <v>0</v>
      </c>
      <c r="N651">
        <v>0</v>
      </c>
      <c r="O651">
        <v>0</v>
      </c>
      <c r="P651">
        <v>1</v>
      </c>
      <c r="Q651">
        <v>0</v>
      </c>
      <c r="R651">
        <v>0</v>
      </c>
      <c r="S651">
        <v>0</v>
      </c>
      <c r="T651">
        <v>0</v>
      </c>
      <c r="U651" t="e">
        <f>IF(AND(Summary!B$4=Lists!B$2,MostCitedLookup!L651&lt;&gt;0),MostCitedLookup!J651,IF(AND(Summary!B$4=Lists!B$3,MostCitedLookup!M651&lt;&gt;0),MostCitedLookup!J651,IF(AND(Summary!B$4=Lists!B$4,MostCitedLookup!N651&lt;&gt;0),MostCitedLookup!J651,IF(AND(Summary!B$4=Lists!B$5,MostCitedLookup!O651&lt;&gt;0),MostCitedLookup!J651,IF(AND(Summary!B$4=Lists!B$6,MostCitedLookup!P651&lt;&gt;0),MostCitedLookup!J651,IF(AND(Summary!B$4=Lists!B$7,MostCitedLookup!Q651&lt;&gt;0),MostCitedLookup!J651,IF(AND(Summary!B$4=Lists!B$8,MostCitedLookup!R651&lt;&gt;0),MostCitedLookup!J651,IF(AND(Summary!B$4=Lists!B$9,MostCitedLookup!S651&lt;&gt;0),MostCitedLookup!J651,IF(AND(Summary!B$4=Lists!B$10,MostCitedLookup!T651&lt;&gt;0),MostCitedLookup!J651, IF(Summary!B$4="All Publications", MostCitedLookup!J651, NA()))))))))))</f>
        <v>#N/A</v>
      </c>
    </row>
    <row r="652" spans="1:21" x14ac:dyDescent="0.35">
      <c r="A652" t="s">
        <v>2192</v>
      </c>
      <c r="B652" t="s">
        <v>2193</v>
      </c>
      <c r="C652">
        <v>2011</v>
      </c>
      <c r="D652" t="s">
        <v>2194</v>
      </c>
      <c r="E652">
        <v>22</v>
      </c>
      <c r="F652" t="s">
        <v>2195</v>
      </c>
      <c r="G652">
        <v>2011</v>
      </c>
      <c r="H652">
        <v>0.16122004400000001</v>
      </c>
      <c r="I652">
        <v>1</v>
      </c>
      <c r="J652">
        <v>22</v>
      </c>
      <c r="K652" t="s">
        <v>370</v>
      </c>
      <c r="L652">
        <v>1</v>
      </c>
      <c r="M652">
        <v>1</v>
      </c>
      <c r="N652">
        <v>0</v>
      </c>
      <c r="O652">
        <v>0</v>
      </c>
      <c r="P652">
        <v>0</v>
      </c>
      <c r="Q652">
        <v>0</v>
      </c>
      <c r="R652">
        <v>0</v>
      </c>
      <c r="S652">
        <v>0</v>
      </c>
      <c r="T652">
        <v>0</v>
      </c>
      <c r="U652" t="e">
        <f>IF(AND(Summary!B$4=Lists!B$2,MostCitedLookup!L652&lt;&gt;0),MostCitedLookup!J652,IF(AND(Summary!B$4=Lists!B$3,MostCitedLookup!M652&lt;&gt;0),MostCitedLookup!J652,IF(AND(Summary!B$4=Lists!B$4,MostCitedLookup!N652&lt;&gt;0),MostCitedLookup!J652,IF(AND(Summary!B$4=Lists!B$5,MostCitedLookup!O652&lt;&gt;0),MostCitedLookup!J652,IF(AND(Summary!B$4=Lists!B$6,MostCitedLookup!P652&lt;&gt;0),MostCitedLookup!J652,IF(AND(Summary!B$4=Lists!B$7,MostCitedLookup!Q652&lt;&gt;0),MostCitedLookup!J652,IF(AND(Summary!B$4=Lists!B$8,MostCitedLookup!R652&lt;&gt;0),MostCitedLookup!J652,IF(AND(Summary!B$4=Lists!B$9,MostCitedLookup!S652&lt;&gt;0),MostCitedLookup!J652,IF(AND(Summary!B$4=Lists!B$10,MostCitedLookup!T652&lt;&gt;0),MostCitedLookup!J652, IF(Summary!B$4="All Publications", MostCitedLookup!J652, NA()))))))))))</f>
        <v>#N/A</v>
      </c>
    </row>
    <row r="653" spans="1:21" x14ac:dyDescent="0.35">
      <c r="A653" t="s">
        <v>2196</v>
      </c>
      <c r="B653" t="s">
        <v>2197</v>
      </c>
      <c r="C653">
        <v>2001</v>
      </c>
      <c r="D653" t="s">
        <v>2198</v>
      </c>
      <c r="E653">
        <v>22</v>
      </c>
      <c r="F653" t="s">
        <v>2199</v>
      </c>
      <c r="G653">
        <v>2001</v>
      </c>
      <c r="H653">
        <v>0.115924336</v>
      </c>
      <c r="I653">
        <v>1</v>
      </c>
      <c r="J653">
        <v>22</v>
      </c>
      <c r="K653" t="s">
        <v>58</v>
      </c>
      <c r="L653">
        <v>0</v>
      </c>
      <c r="M653">
        <v>0</v>
      </c>
      <c r="N653">
        <v>0</v>
      </c>
      <c r="O653">
        <v>0</v>
      </c>
      <c r="P653">
        <v>0</v>
      </c>
      <c r="Q653">
        <v>0</v>
      </c>
      <c r="R653">
        <v>0</v>
      </c>
      <c r="S653">
        <v>1</v>
      </c>
      <c r="T653">
        <v>0</v>
      </c>
      <c r="U653" t="e">
        <f>IF(AND(Summary!B$4=Lists!B$2,MostCitedLookup!L653&lt;&gt;0),MostCitedLookup!J653,IF(AND(Summary!B$4=Lists!B$3,MostCitedLookup!M653&lt;&gt;0),MostCitedLookup!J653,IF(AND(Summary!B$4=Lists!B$4,MostCitedLookup!N653&lt;&gt;0),MostCitedLookup!J653,IF(AND(Summary!B$4=Lists!B$5,MostCitedLookup!O653&lt;&gt;0),MostCitedLookup!J653,IF(AND(Summary!B$4=Lists!B$6,MostCitedLookup!P653&lt;&gt;0),MostCitedLookup!J653,IF(AND(Summary!B$4=Lists!B$7,MostCitedLookup!Q653&lt;&gt;0),MostCitedLookup!J653,IF(AND(Summary!B$4=Lists!B$8,MostCitedLookup!R653&lt;&gt;0),MostCitedLookup!J653,IF(AND(Summary!B$4=Lists!B$9,MostCitedLookup!S653&lt;&gt;0),MostCitedLookup!J653,IF(AND(Summary!B$4=Lists!B$10,MostCitedLookup!T653&lt;&gt;0),MostCitedLookup!J653, IF(Summary!B$4="All Publications", MostCitedLookup!J653, NA()))))))))))</f>
        <v>#N/A</v>
      </c>
    </row>
    <row r="654" spans="1:21" x14ac:dyDescent="0.35">
      <c r="A654" t="s">
        <v>2200</v>
      </c>
      <c r="B654" t="s">
        <v>2201</v>
      </c>
      <c r="C654">
        <v>2007</v>
      </c>
      <c r="D654" t="s">
        <v>2202</v>
      </c>
      <c r="E654">
        <v>22</v>
      </c>
      <c r="F654" t="s">
        <v>2203</v>
      </c>
      <c r="G654">
        <v>2007</v>
      </c>
      <c r="H654">
        <v>8.890547E-2</v>
      </c>
      <c r="I654">
        <v>1</v>
      </c>
      <c r="J654">
        <v>22</v>
      </c>
      <c r="K654" t="s">
        <v>58</v>
      </c>
      <c r="L654">
        <v>0</v>
      </c>
      <c r="M654">
        <v>0</v>
      </c>
      <c r="N654">
        <v>0</v>
      </c>
      <c r="O654">
        <v>0</v>
      </c>
      <c r="P654">
        <v>0</v>
      </c>
      <c r="Q654">
        <v>0</v>
      </c>
      <c r="R654">
        <v>0</v>
      </c>
      <c r="S654">
        <v>1</v>
      </c>
      <c r="T654">
        <v>0</v>
      </c>
      <c r="U654" t="e">
        <f>IF(AND(Summary!B$4=Lists!B$2,MostCitedLookup!L654&lt;&gt;0),MostCitedLookup!J654,IF(AND(Summary!B$4=Lists!B$3,MostCitedLookup!M654&lt;&gt;0),MostCitedLookup!J654,IF(AND(Summary!B$4=Lists!B$4,MostCitedLookup!N654&lt;&gt;0),MostCitedLookup!J654,IF(AND(Summary!B$4=Lists!B$5,MostCitedLookup!O654&lt;&gt;0),MostCitedLookup!J654,IF(AND(Summary!B$4=Lists!B$6,MostCitedLookup!P654&lt;&gt;0),MostCitedLookup!J654,IF(AND(Summary!B$4=Lists!B$7,MostCitedLookup!Q654&lt;&gt;0),MostCitedLookup!J654,IF(AND(Summary!B$4=Lists!B$8,MostCitedLookup!R654&lt;&gt;0),MostCitedLookup!J654,IF(AND(Summary!B$4=Lists!B$9,MostCitedLookup!S654&lt;&gt;0),MostCitedLookup!J654,IF(AND(Summary!B$4=Lists!B$10,MostCitedLookup!T654&lt;&gt;0),MostCitedLookup!J654, IF(Summary!B$4="All Publications", MostCitedLookup!J654, NA()))))))))))</f>
        <v>#N/A</v>
      </c>
    </row>
    <row r="655" spans="1:21" x14ac:dyDescent="0.35">
      <c r="A655" t="s">
        <v>2204</v>
      </c>
      <c r="B655" t="s">
        <v>2205</v>
      </c>
      <c r="C655">
        <v>2008</v>
      </c>
      <c r="D655" t="s">
        <v>2206</v>
      </c>
      <c r="E655">
        <v>22</v>
      </c>
      <c r="F655" t="s">
        <v>2207</v>
      </c>
      <c r="G655">
        <v>2008</v>
      </c>
      <c r="H655">
        <v>8.4694001000000005E-2</v>
      </c>
      <c r="I655">
        <v>1</v>
      </c>
      <c r="J655">
        <v>22</v>
      </c>
      <c r="K655" t="s">
        <v>58</v>
      </c>
      <c r="L655">
        <v>0</v>
      </c>
      <c r="M655">
        <v>0</v>
      </c>
      <c r="N655">
        <v>0</v>
      </c>
      <c r="O655">
        <v>0</v>
      </c>
      <c r="P655">
        <v>0</v>
      </c>
      <c r="Q655">
        <v>0</v>
      </c>
      <c r="R655">
        <v>0</v>
      </c>
      <c r="S655">
        <v>1</v>
      </c>
      <c r="T655">
        <v>0</v>
      </c>
      <c r="U655" t="e">
        <f>IF(AND(Summary!B$4=Lists!B$2,MostCitedLookup!L655&lt;&gt;0),MostCitedLookup!J655,IF(AND(Summary!B$4=Lists!B$3,MostCitedLookup!M655&lt;&gt;0),MostCitedLookup!J655,IF(AND(Summary!B$4=Lists!B$4,MostCitedLookup!N655&lt;&gt;0),MostCitedLookup!J655,IF(AND(Summary!B$4=Lists!B$5,MostCitedLookup!O655&lt;&gt;0),MostCitedLookup!J655,IF(AND(Summary!B$4=Lists!B$6,MostCitedLookup!P655&lt;&gt;0),MostCitedLookup!J655,IF(AND(Summary!B$4=Lists!B$7,MostCitedLookup!Q655&lt;&gt;0),MostCitedLookup!J655,IF(AND(Summary!B$4=Lists!B$8,MostCitedLookup!R655&lt;&gt;0),MostCitedLookup!J655,IF(AND(Summary!B$4=Lists!B$9,MostCitedLookup!S655&lt;&gt;0),MostCitedLookup!J655,IF(AND(Summary!B$4=Lists!B$10,MostCitedLookup!T655&lt;&gt;0),MostCitedLookup!J655, IF(Summary!B$4="All Publications", MostCitedLookup!J655, NA()))))))))))</f>
        <v>#N/A</v>
      </c>
    </row>
    <row r="656" spans="1:21" x14ac:dyDescent="0.35">
      <c r="A656" t="s">
        <v>2208</v>
      </c>
      <c r="B656" t="s">
        <v>2209</v>
      </c>
      <c r="C656">
        <v>2012</v>
      </c>
      <c r="D656" t="s">
        <v>2210</v>
      </c>
      <c r="E656">
        <v>22</v>
      </c>
      <c r="F656" t="s">
        <v>2211</v>
      </c>
      <c r="G656">
        <v>2012</v>
      </c>
      <c r="H656">
        <v>6.0480777999999999E-2</v>
      </c>
      <c r="I656">
        <v>1</v>
      </c>
      <c r="J656">
        <v>22</v>
      </c>
      <c r="K656" t="s">
        <v>2212</v>
      </c>
      <c r="L656">
        <v>0</v>
      </c>
      <c r="M656">
        <v>0</v>
      </c>
      <c r="N656">
        <v>0</v>
      </c>
      <c r="O656">
        <v>0</v>
      </c>
      <c r="P656">
        <v>0</v>
      </c>
      <c r="Q656">
        <v>0</v>
      </c>
      <c r="R656">
        <v>0</v>
      </c>
      <c r="S656">
        <v>1</v>
      </c>
      <c r="T656">
        <v>0</v>
      </c>
      <c r="U656" t="e">
        <f>IF(AND(Summary!B$4=Lists!B$2,MostCitedLookup!L656&lt;&gt;0),MostCitedLookup!J656,IF(AND(Summary!B$4=Lists!B$3,MostCitedLookup!M656&lt;&gt;0),MostCitedLookup!J656,IF(AND(Summary!B$4=Lists!B$4,MostCitedLookup!N656&lt;&gt;0),MostCitedLookup!J656,IF(AND(Summary!B$4=Lists!B$5,MostCitedLookup!O656&lt;&gt;0),MostCitedLookup!J656,IF(AND(Summary!B$4=Lists!B$6,MostCitedLookup!P656&lt;&gt;0),MostCitedLookup!J656,IF(AND(Summary!B$4=Lists!B$7,MostCitedLookup!Q656&lt;&gt;0),MostCitedLookup!J656,IF(AND(Summary!B$4=Lists!B$8,MostCitedLookup!R656&lt;&gt;0),MostCitedLookup!J656,IF(AND(Summary!B$4=Lists!B$9,MostCitedLookup!S656&lt;&gt;0),MostCitedLookup!J656,IF(AND(Summary!B$4=Lists!B$10,MostCitedLookup!T656&lt;&gt;0),MostCitedLookup!J656, IF(Summary!B$4="All Publications", MostCitedLookup!J656, NA()))))))))))</f>
        <v>#N/A</v>
      </c>
    </row>
    <row r="657" spans="1:21" x14ac:dyDescent="0.35">
      <c r="A657" t="s">
        <v>2213</v>
      </c>
      <c r="B657" t="s">
        <v>2214</v>
      </c>
      <c r="C657">
        <v>1998</v>
      </c>
      <c r="D657" t="s">
        <v>2215</v>
      </c>
      <c r="E657">
        <v>22</v>
      </c>
      <c r="F657" t="s">
        <v>2216</v>
      </c>
      <c r="G657">
        <v>1998</v>
      </c>
      <c r="H657">
        <v>5.3968460000000003E-2</v>
      </c>
      <c r="I657">
        <v>1</v>
      </c>
      <c r="J657">
        <v>22</v>
      </c>
      <c r="K657" t="s">
        <v>58</v>
      </c>
      <c r="L657">
        <v>0</v>
      </c>
      <c r="M657">
        <v>0</v>
      </c>
      <c r="N657">
        <v>0</v>
      </c>
      <c r="O657">
        <v>0</v>
      </c>
      <c r="P657">
        <v>0</v>
      </c>
      <c r="Q657">
        <v>0</v>
      </c>
      <c r="R657">
        <v>0</v>
      </c>
      <c r="S657">
        <v>1</v>
      </c>
      <c r="T657">
        <v>0</v>
      </c>
      <c r="U657" t="e">
        <f>IF(AND(Summary!B$4=Lists!B$2,MostCitedLookup!L657&lt;&gt;0),MostCitedLookup!J657,IF(AND(Summary!B$4=Lists!B$3,MostCitedLookup!M657&lt;&gt;0),MostCitedLookup!J657,IF(AND(Summary!B$4=Lists!B$4,MostCitedLookup!N657&lt;&gt;0),MostCitedLookup!J657,IF(AND(Summary!B$4=Lists!B$5,MostCitedLookup!O657&lt;&gt;0),MostCitedLookup!J657,IF(AND(Summary!B$4=Lists!B$6,MostCitedLookup!P657&lt;&gt;0),MostCitedLookup!J657,IF(AND(Summary!B$4=Lists!B$7,MostCitedLookup!Q657&lt;&gt;0),MostCitedLookup!J657,IF(AND(Summary!B$4=Lists!B$8,MostCitedLookup!R657&lt;&gt;0),MostCitedLookup!J657,IF(AND(Summary!B$4=Lists!B$9,MostCitedLookup!S657&lt;&gt;0),MostCitedLookup!J657,IF(AND(Summary!B$4=Lists!B$10,MostCitedLookup!T657&lt;&gt;0),MostCitedLookup!J657, IF(Summary!B$4="All Publications", MostCitedLookup!J657, NA()))))))))))</f>
        <v>#N/A</v>
      </c>
    </row>
    <row r="658" spans="1:21" x14ac:dyDescent="0.35">
      <c r="A658" t="s">
        <v>2217</v>
      </c>
      <c r="B658" t="s">
        <v>2218</v>
      </c>
      <c r="C658">
        <v>2016</v>
      </c>
      <c r="D658" t="s">
        <v>2219</v>
      </c>
      <c r="E658">
        <v>22</v>
      </c>
      <c r="F658" t="s">
        <v>2220</v>
      </c>
      <c r="G658">
        <v>2016</v>
      </c>
      <c r="H658">
        <v>4.9202087999999998E-2</v>
      </c>
      <c r="I658">
        <v>1</v>
      </c>
      <c r="J658">
        <v>22</v>
      </c>
      <c r="K658" t="s">
        <v>67</v>
      </c>
      <c r="L658">
        <v>0</v>
      </c>
      <c r="M658">
        <v>0</v>
      </c>
      <c r="N658">
        <v>0</v>
      </c>
      <c r="O658">
        <v>0</v>
      </c>
      <c r="P658">
        <v>1</v>
      </c>
      <c r="Q658">
        <v>0</v>
      </c>
      <c r="R658">
        <v>0</v>
      </c>
      <c r="S658">
        <v>0</v>
      </c>
      <c r="T658">
        <v>0</v>
      </c>
      <c r="U658" t="e">
        <f>IF(AND(Summary!B$4=Lists!B$2,MostCitedLookup!L658&lt;&gt;0),MostCitedLookup!J658,IF(AND(Summary!B$4=Lists!B$3,MostCitedLookup!M658&lt;&gt;0),MostCitedLookup!J658,IF(AND(Summary!B$4=Lists!B$4,MostCitedLookup!N658&lt;&gt;0),MostCitedLookup!J658,IF(AND(Summary!B$4=Lists!B$5,MostCitedLookup!O658&lt;&gt;0),MostCitedLookup!J658,IF(AND(Summary!B$4=Lists!B$6,MostCitedLookup!P658&lt;&gt;0),MostCitedLookup!J658,IF(AND(Summary!B$4=Lists!B$7,MostCitedLookup!Q658&lt;&gt;0),MostCitedLookup!J658,IF(AND(Summary!B$4=Lists!B$8,MostCitedLookup!R658&lt;&gt;0),MostCitedLookup!J658,IF(AND(Summary!B$4=Lists!B$9,MostCitedLookup!S658&lt;&gt;0),MostCitedLookup!J658,IF(AND(Summary!B$4=Lists!B$10,MostCitedLookup!T658&lt;&gt;0),MostCitedLookup!J658, IF(Summary!B$4="All Publications", MostCitedLookup!J658, NA()))))))))))</f>
        <v>#N/A</v>
      </c>
    </row>
    <row r="659" spans="1:21" x14ac:dyDescent="0.35">
      <c r="A659" t="s">
        <v>2221</v>
      </c>
      <c r="B659" t="s">
        <v>1317</v>
      </c>
      <c r="C659">
        <v>1997</v>
      </c>
      <c r="D659" t="s">
        <v>2221</v>
      </c>
      <c r="E659">
        <v>22</v>
      </c>
      <c r="F659" t="s">
        <v>2222</v>
      </c>
      <c r="G659">
        <v>1997</v>
      </c>
      <c r="H659">
        <v>0</v>
      </c>
      <c r="I659">
        <v>1</v>
      </c>
      <c r="J659">
        <v>22</v>
      </c>
      <c r="K659" t="s">
        <v>58</v>
      </c>
      <c r="L659">
        <v>0</v>
      </c>
      <c r="M659">
        <v>0</v>
      </c>
      <c r="N659">
        <v>0</v>
      </c>
      <c r="O659">
        <v>0</v>
      </c>
      <c r="P659">
        <v>0</v>
      </c>
      <c r="Q659">
        <v>0</v>
      </c>
      <c r="R659">
        <v>0</v>
      </c>
      <c r="S659">
        <v>1</v>
      </c>
      <c r="T659">
        <v>0</v>
      </c>
      <c r="U659" t="e">
        <f>IF(AND(Summary!B$4=Lists!B$2,MostCitedLookup!L659&lt;&gt;0),MostCitedLookup!J659,IF(AND(Summary!B$4=Lists!B$3,MostCitedLookup!M659&lt;&gt;0),MostCitedLookup!J659,IF(AND(Summary!B$4=Lists!B$4,MostCitedLookup!N659&lt;&gt;0),MostCitedLookup!J659,IF(AND(Summary!B$4=Lists!B$5,MostCitedLookup!O659&lt;&gt;0),MostCitedLookup!J659,IF(AND(Summary!B$4=Lists!B$6,MostCitedLookup!P659&lt;&gt;0),MostCitedLookup!J659,IF(AND(Summary!B$4=Lists!B$7,MostCitedLookup!Q659&lt;&gt;0),MostCitedLookup!J659,IF(AND(Summary!B$4=Lists!B$8,MostCitedLookup!R659&lt;&gt;0),MostCitedLookup!J659,IF(AND(Summary!B$4=Lists!B$9,MostCitedLookup!S659&lt;&gt;0),MostCitedLookup!J659,IF(AND(Summary!B$4=Lists!B$10,MostCitedLookup!T659&lt;&gt;0),MostCitedLookup!J659, IF(Summary!B$4="All Publications", MostCitedLookup!J659, NA()))))))))))</f>
        <v>#N/A</v>
      </c>
    </row>
    <row r="660" spans="1:21" x14ac:dyDescent="0.35">
      <c r="A660" t="s">
        <v>2223</v>
      </c>
      <c r="B660" t="s">
        <v>2224</v>
      </c>
      <c r="C660">
        <v>1997</v>
      </c>
      <c r="D660" t="s">
        <v>2223</v>
      </c>
      <c r="E660">
        <v>22</v>
      </c>
      <c r="F660" t="s">
        <v>2225</v>
      </c>
      <c r="G660">
        <v>1997</v>
      </c>
      <c r="H660">
        <v>0</v>
      </c>
      <c r="I660">
        <v>1</v>
      </c>
      <c r="J660">
        <v>22</v>
      </c>
      <c r="K660" t="s">
        <v>58</v>
      </c>
      <c r="L660">
        <v>0</v>
      </c>
      <c r="M660">
        <v>0</v>
      </c>
      <c r="N660">
        <v>0</v>
      </c>
      <c r="O660">
        <v>0</v>
      </c>
      <c r="P660">
        <v>0</v>
      </c>
      <c r="Q660">
        <v>0</v>
      </c>
      <c r="R660">
        <v>0</v>
      </c>
      <c r="S660">
        <v>1</v>
      </c>
      <c r="T660">
        <v>0</v>
      </c>
      <c r="U660" t="e">
        <f>IF(AND(Summary!B$4=Lists!B$2,MostCitedLookup!L660&lt;&gt;0),MostCitedLookup!J660,IF(AND(Summary!B$4=Lists!B$3,MostCitedLookup!M660&lt;&gt;0),MostCitedLookup!J660,IF(AND(Summary!B$4=Lists!B$4,MostCitedLookup!N660&lt;&gt;0),MostCitedLookup!J660,IF(AND(Summary!B$4=Lists!B$5,MostCitedLookup!O660&lt;&gt;0),MostCitedLookup!J660,IF(AND(Summary!B$4=Lists!B$6,MostCitedLookup!P660&lt;&gt;0),MostCitedLookup!J660,IF(AND(Summary!B$4=Lists!B$7,MostCitedLookup!Q660&lt;&gt;0),MostCitedLookup!J660,IF(AND(Summary!B$4=Lists!B$8,MostCitedLookup!R660&lt;&gt;0),MostCitedLookup!J660,IF(AND(Summary!B$4=Lists!B$9,MostCitedLookup!S660&lt;&gt;0),MostCitedLookup!J660,IF(AND(Summary!B$4=Lists!B$10,MostCitedLookup!T660&lt;&gt;0),MostCitedLookup!J660, IF(Summary!B$4="All Publications", MostCitedLookup!J660, NA()))))))))))</f>
        <v>#N/A</v>
      </c>
    </row>
    <row r="661" spans="1:21" x14ac:dyDescent="0.35">
      <c r="A661" t="s">
        <v>2226</v>
      </c>
      <c r="B661" t="s">
        <v>2227</v>
      </c>
      <c r="C661">
        <v>2006</v>
      </c>
      <c r="D661" t="s">
        <v>2226</v>
      </c>
      <c r="E661">
        <v>22</v>
      </c>
      <c r="F661" t="s">
        <v>2228</v>
      </c>
      <c r="G661">
        <v>2006</v>
      </c>
      <c r="H661">
        <v>0</v>
      </c>
      <c r="I661">
        <v>1</v>
      </c>
      <c r="J661">
        <v>22</v>
      </c>
      <c r="K661" t="s">
        <v>58</v>
      </c>
      <c r="L661">
        <v>0</v>
      </c>
      <c r="M661">
        <v>0</v>
      </c>
      <c r="N661">
        <v>0</v>
      </c>
      <c r="O661">
        <v>0</v>
      </c>
      <c r="P661">
        <v>0</v>
      </c>
      <c r="Q661">
        <v>0</v>
      </c>
      <c r="R661">
        <v>0</v>
      </c>
      <c r="S661">
        <v>1</v>
      </c>
      <c r="T661">
        <v>0</v>
      </c>
      <c r="U661" t="e">
        <f>IF(AND(Summary!B$4=Lists!B$2,MostCitedLookup!L661&lt;&gt;0),MostCitedLookup!J661,IF(AND(Summary!B$4=Lists!B$3,MostCitedLookup!M661&lt;&gt;0),MostCitedLookup!J661,IF(AND(Summary!B$4=Lists!B$4,MostCitedLookup!N661&lt;&gt;0),MostCitedLookup!J661,IF(AND(Summary!B$4=Lists!B$5,MostCitedLookup!O661&lt;&gt;0),MostCitedLookup!J661,IF(AND(Summary!B$4=Lists!B$6,MostCitedLookup!P661&lt;&gt;0),MostCitedLookup!J661,IF(AND(Summary!B$4=Lists!B$7,MostCitedLookup!Q661&lt;&gt;0),MostCitedLookup!J661,IF(AND(Summary!B$4=Lists!B$8,MostCitedLookup!R661&lt;&gt;0),MostCitedLookup!J661,IF(AND(Summary!B$4=Lists!B$9,MostCitedLookup!S661&lt;&gt;0),MostCitedLookup!J661,IF(AND(Summary!B$4=Lists!B$10,MostCitedLookup!T661&lt;&gt;0),MostCitedLookup!J661, IF(Summary!B$4="All Publications", MostCitedLookup!J661, NA()))))))))))</f>
        <v>#N/A</v>
      </c>
    </row>
    <row r="662" spans="1:21" x14ac:dyDescent="0.35">
      <c r="A662" t="s">
        <v>2229</v>
      </c>
      <c r="B662" t="s">
        <v>2230</v>
      </c>
      <c r="C662">
        <v>2003</v>
      </c>
      <c r="D662" t="s">
        <v>2229</v>
      </c>
      <c r="E662">
        <v>22</v>
      </c>
      <c r="F662" t="s">
        <v>2231</v>
      </c>
      <c r="G662">
        <v>2003</v>
      </c>
      <c r="H662">
        <v>0</v>
      </c>
      <c r="I662">
        <v>1</v>
      </c>
      <c r="J662">
        <v>22</v>
      </c>
      <c r="K662" t="s">
        <v>58</v>
      </c>
      <c r="L662">
        <v>0</v>
      </c>
      <c r="M662">
        <v>0</v>
      </c>
      <c r="N662">
        <v>0</v>
      </c>
      <c r="O662">
        <v>0</v>
      </c>
      <c r="P662">
        <v>0</v>
      </c>
      <c r="Q662">
        <v>0</v>
      </c>
      <c r="R662">
        <v>0</v>
      </c>
      <c r="S662">
        <v>1</v>
      </c>
      <c r="T662">
        <v>0</v>
      </c>
      <c r="U662" t="e">
        <f>IF(AND(Summary!B$4=Lists!B$2,MostCitedLookup!L662&lt;&gt;0),MostCitedLookup!J662,IF(AND(Summary!B$4=Lists!B$3,MostCitedLookup!M662&lt;&gt;0),MostCitedLookup!J662,IF(AND(Summary!B$4=Lists!B$4,MostCitedLookup!N662&lt;&gt;0),MostCitedLookup!J662,IF(AND(Summary!B$4=Lists!B$5,MostCitedLookup!O662&lt;&gt;0),MostCitedLookup!J662,IF(AND(Summary!B$4=Lists!B$6,MostCitedLookup!P662&lt;&gt;0),MostCitedLookup!J662,IF(AND(Summary!B$4=Lists!B$7,MostCitedLookup!Q662&lt;&gt;0),MostCitedLookup!J662,IF(AND(Summary!B$4=Lists!B$8,MostCitedLookup!R662&lt;&gt;0),MostCitedLookup!J662,IF(AND(Summary!B$4=Lists!B$9,MostCitedLookup!S662&lt;&gt;0),MostCitedLookup!J662,IF(AND(Summary!B$4=Lists!B$10,MostCitedLookup!T662&lt;&gt;0),MostCitedLookup!J662, IF(Summary!B$4="All Publications", MostCitedLookup!J662, NA()))))))))))</f>
        <v>#N/A</v>
      </c>
    </row>
    <row r="663" spans="1:21" x14ac:dyDescent="0.35">
      <c r="A663" t="s">
        <v>2232</v>
      </c>
      <c r="B663" t="s">
        <v>2233</v>
      </c>
      <c r="C663">
        <v>2019</v>
      </c>
      <c r="D663" t="s">
        <v>2234</v>
      </c>
      <c r="E663">
        <v>21</v>
      </c>
      <c r="F663" t="s">
        <v>2235</v>
      </c>
      <c r="G663">
        <v>2019</v>
      </c>
      <c r="H663">
        <v>0.133301842</v>
      </c>
      <c r="I663">
        <v>1</v>
      </c>
      <c r="J663">
        <v>21</v>
      </c>
      <c r="K663" t="s">
        <v>2236</v>
      </c>
      <c r="L663">
        <v>0</v>
      </c>
      <c r="M663">
        <v>0</v>
      </c>
      <c r="N663">
        <v>0</v>
      </c>
      <c r="O663">
        <v>1</v>
      </c>
      <c r="P663">
        <v>0</v>
      </c>
      <c r="Q663">
        <v>0</v>
      </c>
      <c r="R663">
        <v>0</v>
      </c>
      <c r="S663">
        <v>0</v>
      </c>
      <c r="T663">
        <v>0</v>
      </c>
      <c r="U663" t="e">
        <f>IF(AND(Summary!B$4=Lists!B$2,MostCitedLookup!L663&lt;&gt;0),MostCitedLookup!J663,IF(AND(Summary!B$4=Lists!B$3,MostCitedLookup!M663&lt;&gt;0),MostCitedLookup!J663,IF(AND(Summary!B$4=Lists!B$4,MostCitedLookup!N663&lt;&gt;0),MostCitedLookup!J663,IF(AND(Summary!B$4=Lists!B$5,MostCitedLookup!O663&lt;&gt;0),MostCitedLookup!J663,IF(AND(Summary!B$4=Lists!B$6,MostCitedLookup!P663&lt;&gt;0),MostCitedLookup!J663,IF(AND(Summary!B$4=Lists!B$7,MostCitedLookup!Q663&lt;&gt;0),MostCitedLookup!J663,IF(AND(Summary!B$4=Lists!B$8,MostCitedLookup!R663&lt;&gt;0),MostCitedLookup!J663,IF(AND(Summary!B$4=Lists!B$9,MostCitedLookup!S663&lt;&gt;0),MostCitedLookup!J663,IF(AND(Summary!B$4=Lists!B$10,MostCitedLookup!T663&lt;&gt;0),MostCitedLookup!J663, IF(Summary!B$4="All Publications", MostCitedLookup!J663, NA()))))))))))</f>
        <v>#N/A</v>
      </c>
    </row>
    <row r="664" spans="1:21" x14ac:dyDescent="0.35">
      <c r="A664" t="s">
        <v>2237</v>
      </c>
      <c r="B664" t="s">
        <v>2238</v>
      </c>
      <c r="C664">
        <v>2002</v>
      </c>
      <c r="D664" t="s">
        <v>2239</v>
      </c>
      <c r="E664">
        <v>21</v>
      </c>
      <c r="F664" t="s">
        <v>2240</v>
      </c>
      <c r="G664">
        <v>2002</v>
      </c>
      <c r="H664">
        <v>0.122629608</v>
      </c>
      <c r="I664">
        <v>1</v>
      </c>
      <c r="J664">
        <v>21</v>
      </c>
      <c r="K664" t="s">
        <v>67</v>
      </c>
      <c r="L664">
        <v>0</v>
      </c>
      <c r="M664">
        <v>0</v>
      </c>
      <c r="N664">
        <v>0</v>
      </c>
      <c r="O664">
        <v>0</v>
      </c>
      <c r="P664">
        <v>1</v>
      </c>
      <c r="Q664">
        <v>0</v>
      </c>
      <c r="R664">
        <v>0</v>
      </c>
      <c r="S664">
        <v>0</v>
      </c>
      <c r="T664">
        <v>0</v>
      </c>
      <c r="U664" t="e">
        <f>IF(AND(Summary!B$4=Lists!B$2,MostCitedLookup!L664&lt;&gt;0),MostCitedLookup!J664,IF(AND(Summary!B$4=Lists!B$3,MostCitedLookup!M664&lt;&gt;0),MostCitedLookup!J664,IF(AND(Summary!B$4=Lists!B$4,MostCitedLookup!N664&lt;&gt;0),MostCitedLookup!J664,IF(AND(Summary!B$4=Lists!B$5,MostCitedLookup!O664&lt;&gt;0),MostCitedLookup!J664,IF(AND(Summary!B$4=Lists!B$6,MostCitedLookup!P664&lt;&gt;0),MostCitedLookup!J664,IF(AND(Summary!B$4=Lists!B$7,MostCitedLookup!Q664&lt;&gt;0),MostCitedLookup!J664,IF(AND(Summary!B$4=Lists!B$8,MostCitedLookup!R664&lt;&gt;0),MostCitedLookup!J664,IF(AND(Summary!B$4=Lists!B$9,MostCitedLookup!S664&lt;&gt;0),MostCitedLookup!J664,IF(AND(Summary!B$4=Lists!B$10,MostCitedLookup!T664&lt;&gt;0),MostCitedLookup!J664, IF(Summary!B$4="All Publications", MostCitedLookup!J664, NA()))))))))))</f>
        <v>#N/A</v>
      </c>
    </row>
    <row r="665" spans="1:21" x14ac:dyDescent="0.35">
      <c r="A665" t="s">
        <v>2241</v>
      </c>
      <c r="B665" t="s">
        <v>2242</v>
      </c>
      <c r="C665">
        <v>2002</v>
      </c>
      <c r="D665" t="s">
        <v>2239</v>
      </c>
      <c r="E665">
        <v>21</v>
      </c>
      <c r="F665" t="s">
        <v>2240</v>
      </c>
      <c r="G665">
        <v>2002</v>
      </c>
      <c r="H665">
        <v>0.121476769</v>
      </c>
      <c r="I665">
        <v>1</v>
      </c>
      <c r="J665">
        <v>21</v>
      </c>
      <c r="K665" t="s">
        <v>67</v>
      </c>
      <c r="L665">
        <v>0</v>
      </c>
      <c r="M665">
        <v>0</v>
      </c>
      <c r="N665">
        <v>0</v>
      </c>
      <c r="O665">
        <v>0</v>
      </c>
      <c r="P665">
        <v>1</v>
      </c>
      <c r="Q665">
        <v>0</v>
      </c>
      <c r="R665">
        <v>0</v>
      </c>
      <c r="S665">
        <v>0</v>
      </c>
      <c r="T665">
        <v>0</v>
      </c>
      <c r="U665" t="e">
        <f>IF(AND(Summary!B$4=Lists!B$2,MostCitedLookup!L665&lt;&gt;0),MostCitedLookup!J665,IF(AND(Summary!B$4=Lists!B$3,MostCitedLookup!M665&lt;&gt;0),MostCitedLookup!J665,IF(AND(Summary!B$4=Lists!B$4,MostCitedLookup!N665&lt;&gt;0),MostCitedLookup!J665,IF(AND(Summary!B$4=Lists!B$5,MostCitedLookup!O665&lt;&gt;0),MostCitedLookup!J665,IF(AND(Summary!B$4=Lists!B$6,MostCitedLookup!P665&lt;&gt;0),MostCitedLookup!J665,IF(AND(Summary!B$4=Lists!B$7,MostCitedLookup!Q665&lt;&gt;0),MostCitedLookup!J665,IF(AND(Summary!B$4=Lists!B$8,MostCitedLookup!R665&lt;&gt;0),MostCitedLookup!J665,IF(AND(Summary!B$4=Lists!B$9,MostCitedLookup!S665&lt;&gt;0),MostCitedLookup!J665,IF(AND(Summary!B$4=Lists!B$10,MostCitedLookup!T665&lt;&gt;0),MostCitedLookup!J665, IF(Summary!B$4="All Publications", MostCitedLookup!J665, NA()))))))))))</f>
        <v>#N/A</v>
      </c>
    </row>
    <row r="666" spans="1:21" x14ac:dyDescent="0.35">
      <c r="A666" t="s">
        <v>2243</v>
      </c>
      <c r="B666" t="s">
        <v>2244</v>
      </c>
      <c r="C666">
        <v>2014</v>
      </c>
      <c r="D666" t="s">
        <v>2245</v>
      </c>
      <c r="E666">
        <v>21</v>
      </c>
      <c r="F666" t="s">
        <v>2246</v>
      </c>
      <c r="G666">
        <v>2014</v>
      </c>
      <c r="H666">
        <v>0.115457294</v>
      </c>
      <c r="I666">
        <v>1</v>
      </c>
      <c r="J666">
        <v>21</v>
      </c>
      <c r="K666" t="s">
        <v>58</v>
      </c>
      <c r="L666">
        <v>0</v>
      </c>
      <c r="M666">
        <v>0</v>
      </c>
      <c r="N666">
        <v>0</v>
      </c>
      <c r="O666">
        <v>0</v>
      </c>
      <c r="P666">
        <v>0</v>
      </c>
      <c r="Q666">
        <v>0</v>
      </c>
      <c r="R666">
        <v>0</v>
      </c>
      <c r="S666">
        <v>1</v>
      </c>
      <c r="T666">
        <v>0</v>
      </c>
      <c r="U666" t="e">
        <f>IF(AND(Summary!B$4=Lists!B$2,MostCitedLookup!L666&lt;&gt;0),MostCitedLookup!J666,IF(AND(Summary!B$4=Lists!B$3,MostCitedLookup!M666&lt;&gt;0),MostCitedLookup!J666,IF(AND(Summary!B$4=Lists!B$4,MostCitedLookup!N666&lt;&gt;0),MostCitedLookup!J666,IF(AND(Summary!B$4=Lists!B$5,MostCitedLookup!O666&lt;&gt;0),MostCitedLookup!J666,IF(AND(Summary!B$4=Lists!B$6,MostCitedLookup!P666&lt;&gt;0),MostCitedLookup!J666,IF(AND(Summary!B$4=Lists!B$7,MostCitedLookup!Q666&lt;&gt;0),MostCitedLookup!J666,IF(AND(Summary!B$4=Lists!B$8,MostCitedLookup!R666&lt;&gt;0),MostCitedLookup!J666,IF(AND(Summary!B$4=Lists!B$9,MostCitedLookup!S666&lt;&gt;0),MostCitedLookup!J666,IF(AND(Summary!B$4=Lists!B$10,MostCitedLookup!T666&lt;&gt;0),MostCitedLookup!J666, IF(Summary!B$4="All Publications", MostCitedLookup!J666, NA()))))))))))</f>
        <v>#N/A</v>
      </c>
    </row>
    <row r="667" spans="1:21" x14ac:dyDescent="0.35">
      <c r="A667" t="s">
        <v>2247</v>
      </c>
      <c r="B667" t="s">
        <v>2248</v>
      </c>
      <c r="C667">
        <v>2002</v>
      </c>
      <c r="D667" t="s">
        <v>2249</v>
      </c>
      <c r="E667">
        <v>21</v>
      </c>
      <c r="F667" t="s">
        <v>2250</v>
      </c>
      <c r="G667">
        <v>2002</v>
      </c>
      <c r="H667">
        <v>5.6079571000000002E-2</v>
      </c>
      <c r="I667">
        <v>1</v>
      </c>
      <c r="J667">
        <v>21</v>
      </c>
      <c r="K667" t="s">
        <v>26</v>
      </c>
      <c r="L667">
        <v>0</v>
      </c>
      <c r="M667">
        <v>0</v>
      </c>
      <c r="N667">
        <v>0</v>
      </c>
      <c r="O667">
        <v>1</v>
      </c>
      <c r="P667">
        <v>0</v>
      </c>
      <c r="Q667">
        <v>0</v>
      </c>
      <c r="R667">
        <v>0</v>
      </c>
      <c r="S667">
        <v>0</v>
      </c>
      <c r="T667">
        <v>0</v>
      </c>
      <c r="U667" t="e">
        <f>IF(AND(Summary!B$4=Lists!B$2,MostCitedLookup!L667&lt;&gt;0),MostCitedLookup!J667,IF(AND(Summary!B$4=Lists!B$3,MostCitedLookup!M667&lt;&gt;0),MostCitedLookup!J667,IF(AND(Summary!B$4=Lists!B$4,MostCitedLookup!N667&lt;&gt;0),MostCitedLookup!J667,IF(AND(Summary!B$4=Lists!B$5,MostCitedLookup!O667&lt;&gt;0),MostCitedLookup!J667,IF(AND(Summary!B$4=Lists!B$6,MostCitedLookup!P667&lt;&gt;0),MostCitedLookup!J667,IF(AND(Summary!B$4=Lists!B$7,MostCitedLookup!Q667&lt;&gt;0),MostCitedLookup!J667,IF(AND(Summary!B$4=Lists!B$8,MostCitedLookup!R667&lt;&gt;0),MostCitedLookup!J667,IF(AND(Summary!B$4=Lists!B$9,MostCitedLookup!S667&lt;&gt;0),MostCitedLookup!J667,IF(AND(Summary!B$4=Lists!B$10,MostCitedLookup!T667&lt;&gt;0),MostCitedLookup!J667, IF(Summary!B$4="All Publications", MostCitedLookup!J667, NA()))))))))))</f>
        <v>#N/A</v>
      </c>
    </row>
    <row r="668" spans="1:21" x14ac:dyDescent="0.35">
      <c r="A668" t="s">
        <v>2251</v>
      </c>
      <c r="B668" t="s">
        <v>2252</v>
      </c>
      <c r="C668">
        <v>2007</v>
      </c>
      <c r="D668" t="s">
        <v>2253</v>
      </c>
      <c r="E668">
        <v>21</v>
      </c>
      <c r="F668" t="s">
        <v>2254</v>
      </c>
      <c r="G668">
        <v>2007</v>
      </c>
      <c r="H668">
        <v>5.1221001000000002E-2</v>
      </c>
      <c r="I668">
        <v>1</v>
      </c>
      <c r="J668">
        <v>21</v>
      </c>
      <c r="K668" t="s">
        <v>58</v>
      </c>
      <c r="L668">
        <v>0</v>
      </c>
      <c r="M668">
        <v>0</v>
      </c>
      <c r="N668">
        <v>0</v>
      </c>
      <c r="O668">
        <v>0</v>
      </c>
      <c r="P668">
        <v>0</v>
      </c>
      <c r="Q668">
        <v>0</v>
      </c>
      <c r="R668">
        <v>0</v>
      </c>
      <c r="S668">
        <v>1</v>
      </c>
      <c r="T668">
        <v>0</v>
      </c>
      <c r="U668" t="e">
        <f>IF(AND(Summary!B$4=Lists!B$2,MostCitedLookup!L668&lt;&gt;0),MostCitedLookup!J668,IF(AND(Summary!B$4=Lists!B$3,MostCitedLookup!M668&lt;&gt;0),MostCitedLookup!J668,IF(AND(Summary!B$4=Lists!B$4,MostCitedLookup!N668&lt;&gt;0),MostCitedLookup!J668,IF(AND(Summary!B$4=Lists!B$5,MostCitedLookup!O668&lt;&gt;0),MostCitedLookup!J668,IF(AND(Summary!B$4=Lists!B$6,MostCitedLookup!P668&lt;&gt;0),MostCitedLookup!J668,IF(AND(Summary!B$4=Lists!B$7,MostCitedLookup!Q668&lt;&gt;0),MostCitedLookup!J668,IF(AND(Summary!B$4=Lists!B$8,MostCitedLookup!R668&lt;&gt;0),MostCitedLookup!J668,IF(AND(Summary!B$4=Lists!B$9,MostCitedLookup!S668&lt;&gt;0),MostCitedLookup!J668,IF(AND(Summary!B$4=Lists!B$10,MostCitedLookup!T668&lt;&gt;0),MostCitedLookup!J668, IF(Summary!B$4="All Publications", MostCitedLookup!J668, NA()))))))))))</f>
        <v>#N/A</v>
      </c>
    </row>
    <row r="669" spans="1:21" x14ac:dyDescent="0.35">
      <c r="A669" t="s">
        <v>2255</v>
      </c>
      <c r="B669" t="s">
        <v>2256</v>
      </c>
      <c r="C669">
        <v>2012</v>
      </c>
      <c r="D669" t="s">
        <v>2257</v>
      </c>
      <c r="E669">
        <v>21</v>
      </c>
      <c r="F669" t="s">
        <v>2258</v>
      </c>
      <c r="G669">
        <v>2012</v>
      </c>
      <c r="H669">
        <v>2.6342975000000001E-2</v>
      </c>
      <c r="I669">
        <v>1</v>
      </c>
      <c r="J669">
        <v>21</v>
      </c>
      <c r="K669" t="s">
        <v>58</v>
      </c>
      <c r="L669">
        <v>0</v>
      </c>
      <c r="M669">
        <v>0</v>
      </c>
      <c r="N669">
        <v>0</v>
      </c>
      <c r="O669">
        <v>0</v>
      </c>
      <c r="P669">
        <v>0</v>
      </c>
      <c r="Q669">
        <v>0</v>
      </c>
      <c r="R669">
        <v>0</v>
      </c>
      <c r="S669">
        <v>1</v>
      </c>
      <c r="T669">
        <v>0</v>
      </c>
      <c r="U669" t="e">
        <f>IF(AND(Summary!B$4=Lists!B$2,MostCitedLookup!L669&lt;&gt;0),MostCitedLookup!J669,IF(AND(Summary!B$4=Lists!B$3,MostCitedLookup!M669&lt;&gt;0),MostCitedLookup!J669,IF(AND(Summary!B$4=Lists!B$4,MostCitedLookup!N669&lt;&gt;0),MostCitedLookup!J669,IF(AND(Summary!B$4=Lists!B$5,MostCitedLookup!O669&lt;&gt;0),MostCitedLookup!J669,IF(AND(Summary!B$4=Lists!B$6,MostCitedLookup!P669&lt;&gt;0),MostCitedLookup!J669,IF(AND(Summary!B$4=Lists!B$7,MostCitedLookup!Q669&lt;&gt;0),MostCitedLookup!J669,IF(AND(Summary!B$4=Lists!B$8,MostCitedLookup!R669&lt;&gt;0),MostCitedLookup!J669,IF(AND(Summary!B$4=Lists!B$9,MostCitedLookup!S669&lt;&gt;0),MostCitedLookup!J669,IF(AND(Summary!B$4=Lists!B$10,MostCitedLookup!T669&lt;&gt;0),MostCitedLookup!J669, IF(Summary!B$4="All Publications", MostCitedLookup!J669, NA()))))))))))</f>
        <v>#N/A</v>
      </c>
    </row>
    <row r="670" spans="1:21" x14ac:dyDescent="0.35">
      <c r="A670" t="s">
        <v>2259</v>
      </c>
      <c r="B670" t="s">
        <v>1683</v>
      </c>
      <c r="C670">
        <v>2002</v>
      </c>
      <c r="D670" t="s">
        <v>2260</v>
      </c>
      <c r="E670">
        <v>21</v>
      </c>
      <c r="F670" t="s">
        <v>2261</v>
      </c>
      <c r="G670">
        <v>2002</v>
      </c>
      <c r="H670">
        <v>1.0256410000000001E-2</v>
      </c>
      <c r="I670">
        <v>1</v>
      </c>
      <c r="J670">
        <v>21</v>
      </c>
      <c r="K670" t="s">
        <v>58</v>
      </c>
      <c r="L670">
        <v>0</v>
      </c>
      <c r="M670">
        <v>0</v>
      </c>
      <c r="N670">
        <v>0</v>
      </c>
      <c r="O670">
        <v>0</v>
      </c>
      <c r="P670">
        <v>0</v>
      </c>
      <c r="Q670">
        <v>0</v>
      </c>
      <c r="R670">
        <v>0</v>
      </c>
      <c r="S670">
        <v>1</v>
      </c>
      <c r="T670">
        <v>0</v>
      </c>
      <c r="U670" t="e">
        <f>IF(AND(Summary!B$4=Lists!B$2,MostCitedLookup!L670&lt;&gt;0),MostCitedLookup!J670,IF(AND(Summary!B$4=Lists!B$3,MostCitedLookup!M670&lt;&gt;0),MostCitedLookup!J670,IF(AND(Summary!B$4=Lists!B$4,MostCitedLookup!N670&lt;&gt;0),MostCitedLookup!J670,IF(AND(Summary!B$4=Lists!B$5,MostCitedLookup!O670&lt;&gt;0),MostCitedLookup!J670,IF(AND(Summary!B$4=Lists!B$6,MostCitedLookup!P670&lt;&gt;0),MostCitedLookup!J670,IF(AND(Summary!B$4=Lists!B$7,MostCitedLookup!Q670&lt;&gt;0),MostCitedLookup!J670,IF(AND(Summary!B$4=Lists!B$8,MostCitedLookup!R670&lt;&gt;0),MostCitedLookup!J670,IF(AND(Summary!B$4=Lists!B$9,MostCitedLookup!S670&lt;&gt;0),MostCitedLookup!J670,IF(AND(Summary!B$4=Lists!B$10,MostCitedLookup!T670&lt;&gt;0),MostCitedLookup!J670, IF(Summary!B$4="All Publications", MostCitedLookup!J670, NA()))))))))))</f>
        <v>#N/A</v>
      </c>
    </row>
    <row r="671" spans="1:21" x14ac:dyDescent="0.35">
      <c r="A671" t="s">
        <v>2262</v>
      </c>
      <c r="B671" t="s">
        <v>2263</v>
      </c>
      <c r="C671">
        <v>2017</v>
      </c>
      <c r="D671" t="s">
        <v>2264</v>
      </c>
      <c r="E671">
        <v>21</v>
      </c>
      <c r="F671" t="s">
        <v>2265</v>
      </c>
      <c r="G671">
        <v>2017</v>
      </c>
      <c r="H671">
        <v>8.2053630000000002E-3</v>
      </c>
      <c r="I671">
        <v>1</v>
      </c>
      <c r="J671">
        <v>21</v>
      </c>
      <c r="K671" t="s">
        <v>58</v>
      </c>
      <c r="L671">
        <v>0</v>
      </c>
      <c r="M671">
        <v>0</v>
      </c>
      <c r="N671">
        <v>0</v>
      </c>
      <c r="O671">
        <v>0</v>
      </c>
      <c r="P671">
        <v>0</v>
      </c>
      <c r="Q671">
        <v>0</v>
      </c>
      <c r="R671">
        <v>0</v>
      </c>
      <c r="S671">
        <v>1</v>
      </c>
      <c r="T671">
        <v>0</v>
      </c>
      <c r="U671" t="e">
        <f>IF(AND(Summary!B$4=Lists!B$2,MostCitedLookup!L671&lt;&gt;0),MostCitedLookup!J671,IF(AND(Summary!B$4=Lists!B$3,MostCitedLookup!M671&lt;&gt;0),MostCitedLookup!J671,IF(AND(Summary!B$4=Lists!B$4,MostCitedLookup!N671&lt;&gt;0),MostCitedLookup!J671,IF(AND(Summary!B$4=Lists!B$5,MostCitedLookup!O671&lt;&gt;0),MostCitedLookup!J671,IF(AND(Summary!B$4=Lists!B$6,MostCitedLookup!P671&lt;&gt;0),MostCitedLookup!J671,IF(AND(Summary!B$4=Lists!B$7,MostCitedLookup!Q671&lt;&gt;0),MostCitedLookup!J671,IF(AND(Summary!B$4=Lists!B$8,MostCitedLookup!R671&lt;&gt;0),MostCitedLookup!J671,IF(AND(Summary!B$4=Lists!B$9,MostCitedLookup!S671&lt;&gt;0),MostCitedLookup!J671,IF(AND(Summary!B$4=Lists!B$10,MostCitedLookup!T671&lt;&gt;0),MostCitedLookup!J671, IF(Summary!B$4="All Publications", MostCitedLookup!J671, NA()))))))))))</f>
        <v>#N/A</v>
      </c>
    </row>
    <row r="672" spans="1:21" x14ac:dyDescent="0.35">
      <c r="A672" t="s">
        <v>2266</v>
      </c>
      <c r="B672" t="s">
        <v>2267</v>
      </c>
      <c r="C672">
        <v>2016</v>
      </c>
      <c r="D672" t="s">
        <v>2268</v>
      </c>
      <c r="E672">
        <v>21</v>
      </c>
      <c r="F672" t="s">
        <v>2269</v>
      </c>
      <c r="G672">
        <v>2016</v>
      </c>
      <c r="H672">
        <v>3.2679739999999999E-3</v>
      </c>
      <c r="I672">
        <v>1</v>
      </c>
      <c r="J672">
        <v>21</v>
      </c>
      <c r="K672" t="s">
        <v>58</v>
      </c>
      <c r="L672">
        <v>0</v>
      </c>
      <c r="M672">
        <v>0</v>
      </c>
      <c r="N672">
        <v>0</v>
      </c>
      <c r="O672">
        <v>0</v>
      </c>
      <c r="P672">
        <v>0</v>
      </c>
      <c r="Q672">
        <v>0</v>
      </c>
      <c r="R672">
        <v>0</v>
      </c>
      <c r="S672">
        <v>1</v>
      </c>
      <c r="T672">
        <v>0</v>
      </c>
      <c r="U672" t="e">
        <f>IF(AND(Summary!B$4=Lists!B$2,MostCitedLookup!L672&lt;&gt;0),MostCitedLookup!J672,IF(AND(Summary!B$4=Lists!B$3,MostCitedLookup!M672&lt;&gt;0),MostCitedLookup!J672,IF(AND(Summary!B$4=Lists!B$4,MostCitedLookup!N672&lt;&gt;0),MostCitedLookup!J672,IF(AND(Summary!B$4=Lists!B$5,MostCitedLookup!O672&lt;&gt;0),MostCitedLookup!J672,IF(AND(Summary!B$4=Lists!B$6,MostCitedLookup!P672&lt;&gt;0),MostCitedLookup!J672,IF(AND(Summary!B$4=Lists!B$7,MostCitedLookup!Q672&lt;&gt;0),MostCitedLookup!J672,IF(AND(Summary!B$4=Lists!B$8,MostCitedLookup!R672&lt;&gt;0),MostCitedLookup!J672,IF(AND(Summary!B$4=Lists!B$9,MostCitedLookup!S672&lt;&gt;0),MostCitedLookup!J672,IF(AND(Summary!B$4=Lists!B$10,MostCitedLookup!T672&lt;&gt;0),MostCitedLookup!J672, IF(Summary!B$4="All Publications", MostCitedLookup!J672, NA()))))))))))</f>
        <v>#N/A</v>
      </c>
    </row>
    <row r="673" spans="1:21" x14ac:dyDescent="0.35">
      <c r="A673" t="s">
        <v>2270</v>
      </c>
      <c r="B673" t="s">
        <v>2271</v>
      </c>
      <c r="C673">
        <v>2006</v>
      </c>
      <c r="D673" t="s">
        <v>2270</v>
      </c>
      <c r="E673">
        <v>21</v>
      </c>
      <c r="F673" t="s">
        <v>2272</v>
      </c>
      <c r="G673">
        <v>2006</v>
      </c>
      <c r="H673">
        <v>0</v>
      </c>
      <c r="I673">
        <v>1</v>
      </c>
      <c r="J673">
        <v>21</v>
      </c>
      <c r="K673" t="s">
        <v>58</v>
      </c>
      <c r="L673">
        <v>0</v>
      </c>
      <c r="M673">
        <v>0</v>
      </c>
      <c r="N673">
        <v>0</v>
      </c>
      <c r="O673">
        <v>0</v>
      </c>
      <c r="P673">
        <v>0</v>
      </c>
      <c r="Q673">
        <v>0</v>
      </c>
      <c r="R673">
        <v>0</v>
      </c>
      <c r="S673">
        <v>1</v>
      </c>
      <c r="T673">
        <v>0</v>
      </c>
      <c r="U673" t="e">
        <f>IF(AND(Summary!B$4=Lists!B$2,MostCitedLookup!L673&lt;&gt;0),MostCitedLookup!J673,IF(AND(Summary!B$4=Lists!B$3,MostCitedLookup!M673&lt;&gt;0),MostCitedLookup!J673,IF(AND(Summary!B$4=Lists!B$4,MostCitedLookup!N673&lt;&gt;0),MostCitedLookup!J673,IF(AND(Summary!B$4=Lists!B$5,MostCitedLookup!O673&lt;&gt;0),MostCitedLookup!J673,IF(AND(Summary!B$4=Lists!B$6,MostCitedLookup!P673&lt;&gt;0),MostCitedLookup!J673,IF(AND(Summary!B$4=Lists!B$7,MostCitedLookup!Q673&lt;&gt;0),MostCitedLookup!J673,IF(AND(Summary!B$4=Lists!B$8,MostCitedLookup!R673&lt;&gt;0),MostCitedLookup!J673,IF(AND(Summary!B$4=Lists!B$9,MostCitedLookup!S673&lt;&gt;0),MostCitedLookup!J673,IF(AND(Summary!B$4=Lists!B$10,MostCitedLookup!T673&lt;&gt;0),MostCitedLookup!J673, IF(Summary!B$4="All Publications", MostCitedLookup!J673, NA()))))))))))</f>
        <v>#N/A</v>
      </c>
    </row>
    <row r="674" spans="1:21" x14ac:dyDescent="0.35">
      <c r="A674" t="s">
        <v>2273</v>
      </c>
      <c r="B674" t="s">
        <v>2274</v>
      </c>
      <c r="C674">
        <v>2005</v>
      </c>
      <c r="D674" t="s">
        <v>2273</v>
      </c>
      <c r="E674">
        <v>21</v>
      </c>
      <c r="F674" t="s">
        <v>2275</v>
      </c>
      <c r="G674">
        <v>2005</v>
      </c>
      <c r="H674">
        <v>0</v>
      </c>
      <c r="I674">
        <v>1</v>
      </c>
      <c r="J674">
        <v>21</v>
      </c>
      <c r="K674" t="s">
        <v>67</v>
      </c>
      <c r="L674">
        <v>0</v>
      </c>
      <c r="M674">
        <v>0</v>
      </c>
      <c r="N674">
        <v>0</v>
      </c>
      <c r="O674">
        <v>0</v>
      </c>
      <c r="P674">
        <v>1</v>
      </c>
      <c r="Q674">
        <v>0</v>
      </c>
      <c r="R674">
        <v>0</v>
      </c>
      <c r="S674">
        <v>0</v>
      </c>
      <c r="T674">
        <v>0</v>
      </c>
      <c r="U674" t="e">
        <f>IF(AND(Summary!B$4=Lists!B$2,MostCitedLookup!L674&lt;&gt;0),MostCitedLookup!J674,IF(AND(Summary!B$4=Lists!B$3,MostCitedLookup!M674&lt;&gt;0),MostCitedLookup!J674,IF(AND(Summary!B$4=Lists!B$4,MostCitedLookup!N674&lt;&gt;0),MostCitedLookup!J674,IF(AND(Summary!B$4=Lists!B$5,MostCitedLookup!O674&lt;&gt;0),MostCitedLookup!J674,IF(AND(Summary!B$4=Lists!B$6,MostCitedLookup!P674&lt;&gt;0),MostCitedLookup!J674,IF(AND(Summary!B$4=Lists!B$7,MostCitedLookup!Q674&lt;&gt;0),MostCitedLookup!J674,IF(AND(Summary!B$4=Lists!B$8,MostCitedLookup!R674&lt;&gt;0),MostCitedLookup!J674,IF(AND(Summary!B$4=Lists!B$9,MostCitedLookup!S674&lt;&gt;0),MostCitedLookup!J674,IF(AND(Summary!B$4=Lists!B$10,MostCitedLookup!T674&lt;&gt;0),MostCitedLookup!J674, IF(Summary!B$4="All Publications", MostCitedLookup!J674, NA()))))))))))</f>
        <v>#N/A</v>
      </c>
    </row>
    <row r="675" spans="1:21" x14ac:dyDescent="0.35">
      <c r="A675" t="s">
        <v>2276</v>
      </c>
      <c r="B675" t="s">
        <v>2277</v>
      </c>
      <c r="C675">
        <v>2002</v>
      </c>
      <c r="D675" t="s">
        <v>2276</v>
      </c>
      <c r="E675">
        <v>21</v>
      </c>
      <c r="F675" t="s">
        <v>2278</v>
      </c>
      <c r="G675">
        <v>2002</v>
      </c>
      <c r="H675">
        <v>0</v>
      </c>
      <c r="I675">
        <v>1</v>
      </c>
      <c r="J675">
        <v>21</v>
      </c>
      <c r="K675" t="s">
        <v>58</v>
      </c>
      <c r="L675">
        <v>0</v>
      </c>
      <c r="M675">
        <v>0</v>
      </c>
      <c r="N675">
        <v>0</v>
      </c>
      <c r="O675">
        <v>0</v>
      </c>
      <c r="P675">
        <v>0</v>
      </c>
      <c r="Q675">
        <v>0</v>
      </c>
      <c r="R675">
        <v>0</v>
      </c>
      <c r="S675">
        <v>1</v>
      </c>
      <c r="T675">
        <v>0</v>
      </c>
      <c r="U675" t="e">
        <f>IF(AND(Summary!B$4=Lists!B$2,MostCitedLookup!L675&lt;&gt;0),MostCitedLookup!J675,IF(AND(Summary!B$4=Lists!B$3,MostCitedLookup!M675&lt;&gt;0),MostCitedLookup!J675,IF(AND(Summary!B$4=Lists!B$4,MostCitedLookup!N675&lt;&gt;0),MostCitedLookup!J675,IF(AND(Summary!B$4=Lists!B$5,MostCitedLookup!O675&lt;&gt;0),MostCitedLookup!J675,IF(AND(Summary!B$4=Lists!B$6,MostCitedLookup!P675&lt;&gt;0),MostCitedLookup!J675,IF(AND(Summary!B$4=Lists!B$7,MostCitedLookup!Q675&lt;&gt;0),MostCitedLookup!J675,IF(AND(Summary!B$4=Lists!B$8,MostCitedLookup!R675&lt;&gt;0),MostCitedLookup!J675,IF(AND(Summary!B$4=Lists!B$9,MostCitedLookup!S675&lt;&gt;0),MostCitedLookup!J675,IF(AND(Summary!B$4=Lists!B$10,MostCitedLookup!T675&lt;&gt;0),MostCitedLookup!J675, IF(Summary!B$4="All Publications", MostCitedLookup!J675, NA()))))))))))</f>
        <v>#N/A</v>
      </c>
    </row>
    <row r="676" spans="1:21" x14ac:dyDescent="0.35">
      <c r="A676" t="s">
        <v>2279</v>
      </c>
      <c r="B676" t="s">
        <v>2280</v>
      </c>
      <c r="C676">
        <v>2018</v>
      </c>
      <c r="D676" t="s">
        <v>2279</v>
      </c>
      <c r="E676">
        <v>21</v>
      </c>
      <c r="F676" t="s">
        <v>2281</v>
      </c>
      <c r="G676">
        <v>2018</v>
      </c>
      <c r="H676">
        <v>0</v>
      </c>
      <c r="I676">
        <v>1</v>
      </c>
      <c r="J676">
        <v>21</v>
      </c>
      <c r="K676" t="s">
        <v>2163</v>
      </c>
      <c r="L676">
        <v>1</v>
      </c>
      <c r="M676">
        <v>1</v>
      </c>
      <c r="N676">
        <v>0</v>
      </c>
      <c r="O676">
        <v>0</v>
      </c>
      <c r="P676">
        <v>0</v>
      </c>
      <c r="Q676">
        <v>0</v>
      </c>
      <c r="R676">
        <v>0</v>
      </c>
      <c r="S676">
        <v>0</v>
      </c>
      <c r="T676">
        <v>0</v>
      </c>
      <c r="U676" t="e">
        <f>IF(AND(Summary!B$4=Lists!B$2,MostCitedLookup!L676&lt;&gt;0),MostCitedLookup!J676,IF(AND(Summary!B$4=Lists!B$3,MostCitedLookup!M676&lt;&gt;0),MostCitedLookup!J676,IF(AND(Summary!B$4=Lists!B$4,MostCitedLookup!N676&lt;&gt;0),MostCitedLookup!J676,IF(AND(Summary!B$4=Lists!B$5,MostCitedLookup!O676&lt;&gt;0),MostCitedLookup!J676,IF(AND(Summary!B$4=Lists!B$6,MostCitedLookup!P676&lt;&gt;0),MostCitedLookup!J676,IF(AND(Summary!B$4=Lists!B$7,MostCitedLookup!Q676&lt;&gt;0),MostCitedLookup!J676,IF(AND(Summary!B$4=Lists!B$8,MostCitedLookup!R676&lt;&gt;0),MostCitedLookup!J676,IF(AND(Summary!B$4=Lists!B$9,MostCitedLookup!S676&lt;&gt;0),MostCitedLookup!J676,IF(AND(Summary!B$4=Lists!B$10,MostCitedLookup!T676&lt;&gt;0),MostCitedLookup!J676, IF(Summary!B$4="All Publications", MostCitedLookup!J676, NA()))))))))))</f>
        <v>#N/A</v>
      </c>
    </row>
    <row r="677" spans="1:21" x14ac:dyDescent="0.35">
      <c r="A677" t="s">
        <v>2282</v>
      </c>
      <c r="B677" t="s">
        <v>2283</v>
      </c>
      <c r="C677">
        <v>2013</v>
      </c>
      <c r="D677" t="s">
        <v>2282</v>
      </c>
      <c r="E677">
        <v>21</v>
      </c>
      <c r="F677" t="s">
        <v>2284</v>
      </c>
      <c r="G677">
        <v>2013</v>
      </c>
      <c r="H677">
        <v>0</v>
      </c>
      <c r="I677">
        <v>1</v>
      </c>
      <c r="J677">
        <v>21</v>
      </c>
      <c r="K677" t="s">
        <v>1958</v>
      </c>
      <c r="L677">
        <v>0</v>
      </c>
      <c r="M677">
        <v>0</v>
      </c>
      <c r="N677">
        <v>0</v>
      </c>
      <c r="O677">
        <v>0</v>
      </c>
      <c r="P677">
        <v>0</v>
      </c>
      <c r="Q677">
        <v>0</v>
      </c>
      <c r="R677">
        <v>0</v>
      </c>
      <c r="S677">
        <v>1</v>
      </c>
      <c r="T677">
        <v>1</v>
      </c>
      <c r="U677" t="e">
        <f>IF(AND(Summary!B$4=Lists!B$2,MostCitedLookup!L677&lt;&gt;0),MostCitedLookup!J677,IF(AND(Summary!B$4=Lists!B$3,MostCitedLookup!M677&lt;&gt;0),MostCitedLookup!J677,IF(AND(Summary!B$4=Lists!B$4,MostCitedLookup!N677&lt;&gt;0),MostCitedLookup!J677,IF(AND(Summary!B$4=Lists!B$5,MostCitedLookup!O677&lt;&gt;0),MostCitedLookup!J677,IF(AND(Summary!B$4=Lists!B$6,MostCitedLookup!P677&lt;&gt;0),MostCitedLookup!J677,IF(AND(Summary!B$4=Lists!B$7,MostCitedLookup!Q677&lt;&gt;0),MostCitedLookup!J677,IF(AND(Summary!B$4=Lists!B$8,MostCitedLookup!R677&lt;&gt;0),MostCitedLookup!J677,IF(AND(Summary!B$4=Lists!B$9,MostCitedLookup!S677&lt;&gt;0),MostCitedLookup!J677,IF(AND(Summary!B$4=Lists!B$10,MostCitedLookup!T677&lt;&gt;0),MostCitedLookup!J677, IF(Summary!B$4="All Publications", MostCitedLookup!J677, NA()))))))))))</f>
        <v>#N/A</v>
      </c>
    </row>
    <row r="678" spans="1:21" x14ac:dyDescent="0.35">
      <c r="A678" t="s">
        <v>2285</v>
      </c>
      <c r="B678" t="s">
        <v>2286</v>
      </c>
      <c r="C678">
        <v>2016</v>
      </c>
      <c r="D678" t="s">
        <v>2285</v>
      </c>
      <c r="E678">
        <v>21</v>
      </c>
      <c r="F678" t="s">
        <v>2287</v>
      </c>
      <c r="G678">
        <v>2016</v>
      </c>
      <c r="H678">
        <v>0</v>
      </c>
      <c r="I678">
        <v>1</v>
      </c>
      <c r="J678">
        <v>21</v>
      </c>
      <c r="K678" t="s">
        <v>67</v>
      </c>
      <c r="L678">
        <v>0</v>
      </c>
      <c r="M678">
        <v>0</v>
      </c>
      <c r="N678">
        <v>0</v>
      </c>
      <c r="O678">
        <v>0</v>
      </c>
      <c r="P678">
        <v>1</v>
      </c>
      <c r="Q678">
        <v>0</v>
      </c>
      <c r="R678">
        <v>0</v>
      </c>
      <c r="S678">
        <v>0</v>
      </c>
      <c r="T678">
        <v>0</v>
      </c>
      <c r="U678" t="e">
        <f>IF(AND(Summary!B$4=Lists!B$2,MostCitedLookup!L678&lt;&gt;0),MostCitedLookup!J678,IF(AND(Summary!B$4=Lists!B$3,MostCitedLookup!M678&lt;&gt;0),MostCitedLookup!J678,IF(AND(Summary!B$4=Lists!B$4,MostCitedLookup!N678&lt;&gt;0),MostCitedLookup!J678,IF(AND(Summary!B$4=Lists!B$5,MostCitedLookup!O678&lt;&gt;0),MostCitedLookup!J678,IF(AND(Summary!B$4=Lists!B$6,MostCitedLookup!P678&lt;&gt;0),MostCitedLookup!J678,IF(AND(Summary!B$4=Lists!B$7,MostCitedLookup!Q678&lt;&gt;0),MostCitedLookup!J678,IF(AND(Summary!B$4=Lists!B$8,MostCitedLookup!R678&lt;&gt;0),MostCitedLookup!J678,IF(AND(Summary!B$4=Lists!B$9,MostCitedLookup!S678&lt;&gt;0),MostCitedLookup!J678,IF(AND(Summary!B$4=Lists!B$10,MostCitedLookup!T678&lt;&gt;0),MostCitedLookup!J678, IF(Summary!B$4="All Publications", MostCitedLookup!J678, NA()))))))))))</f>
        <v>#N/A</v>
      </c>
    </row>
    <row r="679" spans="1:21" x14ac:dyDescent="0.35">
      <c r="A679" t="s">
        <v>2288</v>
      </c>
      <c r="B679" t="s">
        <v>2289</v>
      </c>
      <c r="C679">
        <v>2017</v>
      </c>
      <c r="D679" t="s">
        <v>2288</v>
      </c>
      <c r="E679">
        <v>21</v>
      </c>
      <c r="F679" t="s">
        <v>2290</v>
      </c>
      <c r="G679">
        <v>2017</v>
      </c>
      <c r="H679">
        <v>0</v>
      </c>
      <c r="I679">
        <v>1</v>
      </c>
      <c r="J679">
        <v>21</v>
      </c>
      <c r="K679" t="s">
        <v>67</v>
      </c>
      <c r="L679">
        <v>0</v>
      </c>
      <c r="M679">
        <v>0</v>
      </c>
      <c r="N679">
        <v>0</v>
      </c>
      <c r="O679">
        <v>0</v>
      </c>
      <c r="P679">
        <v>1</v>
      </c>
      <c r="Q679">
        <v>0</v>
      </c>
      <c r="R679">
        <v>0</v>
      </c>
      <c r="S679">
        <v>0</v>
      </c>
      <c r="T679">
        <v>0</v>
      </c>
      <c r="U679" t="e">
        <f>IF(AND(Summary!B$4=Lists!B$2,MostCitedLookup!L679&lt;&gt;0),MostCitedLookup!J679,IF(AND(Summary!B$4=Lists!B$3,MostCitedLookup!M679&lt;&gt;0),MostCitedLookup!J679,IF(AND(Summary!B$4=Lists!B$4,MostCitedLookup!N679&lt;&gt;0),MostCitedLookup!J679,IF(AND(Summary!B$4=Lists!B$5,MostCitedLookup!O679&lt;&gt;0),MostCitedLookup!J679,IF(AND(Summary!B$4=Lists!B$6,MostCitedLookup!P679&lt;&gt;0),MostCitedLookup!J679,IF(AND(Summary!B$4=Lists!B$7,MostCitedLookup!Q679&lt;&gt;0),MostCitedLookup!J679,IF(AND(Summary!B$4=Lists!B$8,MostCitedLookup!R679&lt;&gt;0),MostCitedLookup!J679,IF(AND(Summary!B$4=Lists!B$9,MostCitedLookup!S679&lt;&gt;0),MostCitedLookup!J679,IF(AND(Summary!B$4=Lists!B$10,MostCitedLookup!T679&lt;&gt;0),MostCitedLookup!J679, IF(Summary!B$4="All Publications", MostCitedLookup!J679, NA()))))))))))</f>
        <v>#N/A</v>
      </c>
    </row>
    <row r="680" spans="1:21" x14ac:dyDescent="0.35">
      <c r="A680" t="s">
        <v>2291</v>
      </c>
      <c r="B680" t="s">
        <v>1549</v>
      </c>
      <c r="C680">
        <v>2017</v>
      </c>
      <c r="D680" t="s">
        <v>2291</v>
      </c>
      <c r="E680">
        <v>21</v>
      </c>
      <c r="F680" t="s">
        <v>2292</v>
      </c>
      <c r="G680">
        <v>2017</v>
      </c>
      <c r="H680">
        <v>0</v>
      </c>
      <c r="I680">
        <v>1</v>
      </c>
      <c r="J680">
        <v>21</v>
      </c>
      <c r="K680" t="s">
        <v>67</v>
      </c>
      <c r="L680">
        <v>0</v>
      </c>
      <c r="M680">
        <v>0</v>
      </c>
      <c r="N680">
        <v>0</v>
      </c>
      <c r="O680">
        <v>0</v>
      </c>
      <c r="P680">
        <v>1</v>
      </c>
      <c r="Q680">
        <v>0</v>
      </c>
      <c r="R680">
        <v>0</v>
      </c>
      <c r="S680">
        <v>0</v>
      </c>
      <c r="T680">
        <v>0</v>
      </c>
      <c r="U680" t="e">
        <f>IF(AND(Summary!B$4=Lists!B$2,MostCitedLookup!L680&lt;&gt;0),MostCitedLookup!J680,IF(AND(Summary!B$4=Lists!B$3,MostCitedLookup!M680&lt;&gt;0),MostCitedLookup!J680,IF(AND(Summary!B$4=Lists!B$4,MostCitedLookup!N680&lt;&gt;0),MostCitedLookup!J680,IF(AND(Summary!B$4=Lists!B$5,MostCitedLookup!O680&lt;&gt;0),MostCitedLookup!J680,IF(AND(Summary!B$4=Lists!B$6,MostCitedLookup!P680&lt;&gt;0),MostCitedLookup!J680,IF(AND(Summary!B$4=Lists!B$7,MostCitedLookup!Q680&lt;&gt;0),MostCitedLookup!J680,IF(AND(Summary!B$4=Lists!B$8,MostCitedLookup!R680&lt;&gt;0),MostCitedLookup!J680,IF(AND(Summary!B$4=Lists!B$9,MostCitedLookup!S680&lt;&gt;0),MostCitedLookup!J680,IF(AND(Summary!B$4=Lists!B$10,MostCitedLookup!T680&lt;&gt;0),MostCitedLookup!J680, IF(Summary!B$4="All Publications", MostCitedLookup!J680, NA()))))))))))</f>
        <v>#N/A</v>
      </c>
    </row>
    <row r="681" spans="1:21" x14ac:dyDescent="0.35">
      <c r="A681" t="s">
        <v>2293</v>
      </c>
      <c r="B681" t="s">
        <v>2294</v>
      </c>
      <c r="C681">
        <v>2020</v>
      </c>
      <c r="D681" t="s">
        <v>2293</v>
      </c>
      <c r="E681">
        <v>21</v>
      </c>
      <c r="F681" t="s">
        <v>2295</v>
      </c>
      <c r="G681">
        <v>2020</v>
      </c>
      <c r="H681">
        <v>0</v>
      </c>
      <c r="I681">
        <v>1</v>
      </c>
      <c r="J681">
        <v>21</v>
      </c>
      <c r="K681" t="s">
        <v>646</v>
      </c>
      <c r="L681">
        <v>1</v>
      </c>
      <c r="M681">
        <v>1</v>
      </c>
      <c r="N681">
        <v>0</v>
      </c>
      <c r="O681">
        <v>0</v>
      </c>
      <c r="P681">
        <v>0</v>
      </c>
      <c r="Q681">
        <v>0</v>
      </c>
      <c r="R681">
        <v>0</v>
      </c>
      <c r="S681">
        <v>0</v>
      </c>
      <c r="T681">
        <v>0</v>
      </c>
      <c r="U681" t="e">
        <f>IF(AND(Summary!B$4=Lists!B$2,MostCitedLookup!L681&lt;&gt;0),MostCitedLookup!J681,IF(AND(Summary!B$4=Lists!B$3,MostCitedLookup!M681&lt;&gt;0),MostCitedLookup!J681,IF(AND(Summary!B$4=Lists!B$4,MostCitedLookup!N681&lt;&gt;0),MostCitedLookup!J681,IF(AND(Summary!B$4=Lists!B$5,MostCitedLookup!O681&lt;&gt;0),MostCitedLookup!J681,IF(AND(Summary!B$4=Lists!B$6,MostCitedLookup!P681&lt;&gt;0),MostCitedLookup!J681,IF(AND(Summary!B$4=Lists!B$7,MostCitedLookup!Q681&lt;&gt;0),MostCitedLookup!J681,IF(AND(Summary!B$4=Lists!B$8,MostCitedLookup!R681&lt;&gt;0),MostCitedLookup!J681,IF(AND(Summary!B$4=Lists!B$9,MostCitedLookup!S681&lt;&gt;0),MostCitedLookup!J681,IF(AND(Summary!B$4=Lists!B$10,MostCitedLookup!T681&lt;&gt;0),MostCitedLookup!J681, IF(Summary!B$4="All Publications", MostCitedLookup!J681, NA()))))))))))</f>
        <v>#N/A</v>
      </c>
    </row>
    <row r="682" spans="1:21" x14ac:dyDescent="0.35">
      <c r="A682" t="s">
        <v>2296</v>
      </c>
      <c r="B682" t="s">
        <v>2297</v>
      </c>
      <c r="C682">
        <v>2020</v>
      </c>
      <c r="D682" t="s">
        <v>2296</v>
      </c>
      <c r="E682">
        <v>21</v>
      </c>
      <c r="F682" t="s">
        <v>2298</v>
      </c>
      <c r="G682">
        <v>2020</v>
      </c>
      <c r="H682">
        <v>0</v>
      </c>
      <c r="I682">
        <v>1</v>
      </c>
      <c r="J682">
        <v>21</v>
      </c>
      <c r="K682" t="s">
        <v>646</v>
      </c>
      <c r="L682">
        <v>1</v>
      </c>
      <c r="M682">
        <v>1</v>
      </c>
      <c r="N682">
        <v>0</v>
      </c>
      <c r="O682">
        <v>0</v>
      </c>
      <c r="P682">
        <v>0</v>
      </c>
      <c r="Q682">
        <v>0</v>
      </c>
      <c r="R682">
        <v>0</v>
      </c>
      <c r="S682">
        <v>0</v>
      </c>
      <c r="T682">
        <v>0</v>
      </c>
      <c r="U682" t="e">
        <f>IF(AND(Summary!B$4=Lists!B$2,MostCitedLookup!L682&lt;&gt;0),MostCitedLookup!J682,IF(AND(Summary!B$4=Lists!B$3,MostCitedLookup!M682&lt;&gt;0),MostCitedLookup!J682,IF(AND(Summary!B$4=Lists!B$4,MostCitedLookup!N682&lt;&gt;0),MostCitedLookup!J682,IF(AND(Summary!B$4=Lists!B$5,MostCitedLookup!O682&lt;&gt;0),MostCitedLookup!J682,IF(AND(Summary!B$4=Lists!B$6,MostCitedLookup!P682&lt;&gt;0),MostCitedLookup!J682,IF(AND(Summary!B$4=Lists!B$7,MostCitedLookup!Q682&lt;&gt;0),MostCitedLookup!J682,IF(AND(Summary!B$4=Lists!B$8,MostCitedLookup!R682&lt;&gt;0),MostCitedLookup!J682,IF(AND(Summary!B$4=Lists!B$9,MostCitedLookup!S682&lt;&gt;0),MostCitedLookup!J682,IF(AND(Summary!B$4=Lists!B$10,MostCitedLookup!T682&lt;&gt;0),MostCitedLookup!J682, IF(Summary!B$4="All Publications", MostCitedLookup!J682, NA()))))))))))</f>
        <v>#N/A</v>
      </c>
    </row>
    <row r="683" spans="1:21" x14ac:dyDescent="0.35">
      <c r="A683" t="s">
        <v>2299</v>
      </c>
      <c r="B683" t="s">
        <v>2300</v>
      </c>
      <c r="C683">
        <v>2015</v>
      </c>
      <c r="D683" t="s">
        <v>2301</v>
      </c>
      <c r="E683">
        <v>20</v>
      </c>
      <c r="F683" t="s">
        <v>2302</v>
      </c>
      <c r="G683">
        <v>2015</v>
      </c>
      <c r="H683">
        <v>0.105824692</v>
      </c>
      <c r="I683">
        <v>1</v>
      </c>
      <c r="J683">
        <v>20</v>
      </c>
      <c r="K683" t="s">
        <v>58</v>
      </c>
      <c r="L683">
        <v>0</v>
      </c>
      <c r="M683">
        <v>0</v>
      </c>
      <c r="N683">
        <v>0</v>
      </c>
      <c r="O683">
        <v>0</v>
      </c>
      <c r="P683">
        <v>0</v>
      </c>
      <c r="Q683">
        <v>0</v>
      </c>
      <c r="R683">
        <v>0</v>
      </c>
      <c r="S683">
        <v>1</v>
      </c>
      <c r="T683">
        <v>0</v>
      </c>
      <c r="U683" t="e">
        <f>IF(AND(Summary!B$4=Lists!B$2,MostCitedLookup!L683&lt;&gt;0),MostCitedLookup!J683,IF(AND(Summary!B$4=Lists!B$3,MostCitedLookup!M683&lt;&gt;0),MostCitedLookup!J683,IF(AND(Summary!B$4=Lists!B$4,MostCitedLookup!N683&lt;&gt;0),MostCitedLookup!J683,IF(AND(Summary!B$4=Lists!B$5,MostCitedLookup!O683&lt;&gt;0),MostCitedLookup!J683,IF(AND(Summary!B$4=Lists!B$6,MostCitedLookup!P683&lt;&gt;0),MostCitedLookup!J683,IF(AND(Summary!B$4=Lists!B$7,MostCitedLookup!Q683&lt;&gt;0),MostCitedLookup!J683,IF(AND(Summary!B$4=Lists!B$8,MostCitedLookup!R683&lt;&gt;0),MostCitedLookup!J683,IF(AND(Summary!B$4=Lists!B$9,MostCitedLookup!S683&lt;&gt;0),MostCitedLookup!J683,IF(AND(Summary!B$4=Lists!B$10,MostCitedLookup!T683&lt;&gt;0),MostCitedLookup!J683, IF(Summary!B$4="All Publications", MostCitedLookup!J683, NA()))))))))))</f>
        <v>#N/A</v>
      </c>
    </row>
    <row r="684" spans="1:21" x14ac:dyDescent="0.35">
      <c r="A684" t="s">
        <v>2303</v>
      </c>
      <c r="B684" t="s">
        <v>2304</v>
      </c>
      <c r="C684">
        <v>2014</v>
      </c>
      <c r="D684" t="s">
        <v>2305</v>
      </c>
      <c r="E684">
        <v>20</v>
      </c>
      <c r="F684" t="s">
        <v>2306</v>
      </c>
      <c r="G684">
        <v>2014</v>
      </c>
      <c r="H684">
        <v>7.3500944999999998E-2</v>
      </c>
      <c r="I684">
        <v>1</v>
      </c>
      <c r="J684">
        <v>20</v>
      </c>
      <c r="K684" t="s">
        <v>58</v>
      </c>
      <c r="L684">
        <v>0</v>
      </c>
      <c r="M684">
        <v>0</v>
      </c>
      <c r="N684">
        <v>0</v>
      </c>
      <c r="O684">
        <v>0</v>
      </c>
      <c r="P684">
        <v>0</v>
      </c>
      <c r="Q684">
        <v>0</v>
      </c>
      <c r="R684">
        <v>0</v>
      </c>
      <c r="S684">
        <v>1</v>
      </c>
      <c r="T684">
        <v>0</v>
      </c>
      <c r="U684" t="e">
        <f>IF(AND(Summary!B$4=Lists!B$2,MostCitedLookup!L684&lt;&gt;0),MostCitedLookup!J684,IF(AND(Summary!B$4=Lists!B$3,MostCitedLookup!M684&lt;&gt;0),MostCitedLookup!J684,IF(AND(Summary!B$4=Lists!B$4,MostCitedLookup!N684&lt;&gt;0),MostCitedLookup!J684,IF(AND(Summary!B$4=Lists!B$5,MostCitedLookup!O684&lt;&gt;0),MostCitedLookup!J684,IF(AND(Summary!B$4=Lists!B$6,MostCitedLookup!P684&lt;&gt;0),MostCitedLookup!J684,IF(AND(Summary!B$4=Lists!B$7,MostCitedLookup!Q684&lt;&gt;0),MostCitedLookup!J684,IF(AND(Summary!B$4=Lists!B$8,MostCitedLookup!R684&lt;&gt;0),MostCitedLookup!J684,IF(AND(Summary!B$4=Lists!B$9,MostCitedLookup!S684&lt;&gt;0),MostCitedLookup!J684,IF(AND(Summary!B$4=Lists!B$10,MostCitedLookup!T684&lt;&gt;0),MostCitedLookup!J684, IF(Summary!B$4="All Publications", MostCitedLookup!J684, NA()))))))))))</f>
        <v>#N/A</v>
      </c>
    </row>
    <row r="685" spans="1:21" x14ac:dyDescent="0.35">
      <c r="A685" t="s">
        <v>2307</v>
      </c>
      <c r="B685" t="s">
        <v>2308</v>
      </c>
      <c r="C685">
        <v>2012</v>
      </c>
      <c r="D685" t="s">
        <v>2309</v>
      </c>
      <c r="E685">
        <v>20</v>
      </c>
      <c r="F685" t="s">
        <v>2310</v>
      </c>
      <c r="G685">
        <v>2012</v>
      </c>
      <c r="H685">
        <v>1.2578616000000001E-2</v>
      </c>
      <c r="I685">
        <v>1</v>
      </c>
      <c r="J685">
        <v>20</v>
      </c>
      <c r="K685" t="s">
        <v>58</v>
      </c>
      <c r="L685">
        <v>0</v>
      </c>
      <c r="M685">
        <v>0</v>
      </c>
      <c r="N685">
        <v>0</v>
      </c>
      <c r="O685">
        <v>0</v>
      </c>
      <c r="P685">
        <v>0</v>
      </c>
      <c r="Q685">
        <v>0</v>
      </c>
      <c r="R685">
        <v>0</v>
      </c>
      <c r="S685">
        <v>1</v>
      </c>
      <c r="T685">
        <v>0</v>
      </c>
      <c r="U685" t="e">
        <f>IF(AND(Summary!B$4=Lists!B$2,MostCitedLookup!L685&lt;&gt;0),MostCitedLookup!J685,IF(AND(Summary!B$4=Lists!B$3,MostCitedLookup!M685&lt;&gt;0),MostCitedLookup!J685,IF(AND(Summary!B$4=Lists!B$4,MostCitedLookup!N685&lt;&gt;0),MostCitedLookup!J685,IF(AND(Summary!B$4=Lists!B$5,MostCitedLookup!O685&lt;&gt;0),MostCitedLookup!J685,IF(AND(Summary!B$4=Lists!B$6,MostCitedLookup!P685&lt;&gt;0),MostCitedLookup!J685,IF(AND(Summary!B$4=Lists!B$7,MostCitedLookup!Q685&lt;&gt;0),MostCitedLookup!J685,IF(AND(Summary!B$4=Lists!B$8,MostCitedLookup!R685&lt;&gt;0),MostCitedLookup!J685,IF(AND(Summary!B$4=Lists!B$9,MostCitedLookup!S685&lt;&gt;0),MostCitedLookup!J685,IF(AND(Summary!B$4=Lists!B$10,MostCitedLookup!T685&lt;&gt;0),MostCitedLookup!J685, IF(Summary!B$4="All Publications", MostCitedLookup!J685, NA()))))))))))</f>
        <v>#N/A</v>
      </c>
    </row>
    <row r="686" spans="1:21" x14ac:dyDescent="0.35">
      <c r="A686" t="s">
        <v>2311</v>
      </c>
      <c r="B686" t="s">
        <v>2312</v>
      </c>
      <c r="C686">
        <v>2011</v>
      </c>
      <c r="D686" t="s">
        <v>2311</v>
      </c>
      <c r="E686">
        <v>20</v>
      </c>
      <c r="F686" t="s">
        <v>2313</v>
      </c>
      <c r="G686">
        <v>2011</v>
      </c>
      <c r="H686">
        <v>0</v>
      </c>
      <c r="I686">
        <v>1</v>
      </c>
      <c r="J686">
        <v>20</v>
      </c>
      <c r="K686" t="s">
        <v>58</v>
      </c>
      <c r="L686">
        <v>0</v>
      </c>
      <c r="M686">
        <v>0</v>
      </c>
      <c r="N686">
        <v>0</v>
      </c>
      <c r="O686">
        <v>0</v>
      </c>
      <c r="P686">
        <v>0</v>
      </c>
      <c r="Q686">
        <v>0</v>
      </c>
      <c r="R686">
        <v>0</v>
      </c>
      <c r="S686">
        <v>1</v>
      </c>
      <c r="T686">
        <v>0</v>
      </c>
      <c r="U686" t="e">
        <f>IF(AND(Summary!B$4=Lists!B$2,MostCitedLookup!L686&lt;&gt;0),MostCitedLookup!J686,IF(AND(Summary!B$4=Lists!B$3,MostCitedLookup!M686&lt;&gt;0),MostCitedLookup!J686,IF(AND(Summary!B$4=Lists!B$4,MostCitedLookup!N686&lt;&gt;0),MostCitedLookup!J686,IF(AND(Summary!B$4=Lists!B$5,MostCitedLookup!O686&lt;&gt;0),MostCitedLookup!J686,IF(AND(Summary!B$4=Lists!B$6,MostCitedLookup!P686&lt;&gt;0),MostCitedLookup!J686,IF(AND(Summary!B$4=Lists!B$7,MostCitedLookup!Q686&lt;&gt;0),MostCitedLookup!J686,IF(AND(Summary!B$4=Lists!B$8,MostCitedLookup!R686&lt;&gt;0),MostCitedLookup!J686,IF(AND(Summary!B$4=Lists!B$9,MostCitedLookup!S686&lt;&gt;0),MostCitedLookup!J686,IF(AND(Summary!B$4=Lists!B$10,MostCitedLookup!T686&lt;&gt;0),MostCitedLookup!J686, IF(Summary!B$4="All Publications", MostCitedLookup!J686, NA()))))))))))</f>
        <v>#N/A</v>
      </c>
    </row>
    <row r="687" spans="1:21" x14ac:dyDescent="0.35">
      <c r="A687" t="s">
        <v>2314</v>
      </c>
      <c r="B687" t="s">
        <v>801</v>
      </c>
      <c r="C687">
        <v>2006</v>
      </c>
      <c r="D687" t="s">
        <v>2314</v>
      </c>
      <c r="E687">
        <v>20</v>
      </c>
      <c r="F687" t="s">
        <v>2315</v>
      </c>
      <c r="G687">
        <v>2006</v>
      </c>
      <c r="H687">
        <v>0</v>
      </c>
      <c r="I687">
        <v>1</v>
      </c>
      <c r="J687">
        <v>20</v>
      </c>
      <c r="K687" t="s">
        <v>58</v>
      </c>
      <c r="L687">
        <v>0</v>
      </c>
      <c r="M687">
        <v>0</v>
      </c>
      <c r="N687">
        <v>0</v>
      </c>
      <c r="O687">
        <v>0</v>
      </c>
      <c r="P687">
        <v>0</v>
      </c>
      <c r="Q687">
        <v>0</v>
      </c>
      <c r="R687">
        <v>0</v>
      </c>
      <c r="S687">
        <v>1</v>
      </c>
      <c r="T687">
        <v>0</v>
      </c>
      <c r="U687" t="e">
        <f>IF(AND(Summary!B$4=Lists!B$2,MostCitedLookup!L687&lt;&gt;0),MostCitedLookup!J687,IF(AND(Summary!B$4=Lists!B$3,MostCitedLookup!M687&lt;&gt;0),MostCitedLookup!J687,IF(AND(Summary!B$4=Lists!B$4,MostCitedLookup!N687&lt;&gt;0),MostCitedLookup!J687,IF(AND(Summary!B$4=Lists!B$5,MostCitedLookup!O687&lt;&gt;0),MostCitedLookup!J687,IF(AND(Summary!B$4=Lists!B$6,MostCitedLookup!P687&lt;&gt;0),MostCitedLookup!J687,IF(AND(Summary!B$4=Lists!B$7,MostCitedLookup!Q687&lt;&gt;0),MostCitedLookup!J687,IF(AND(Summary!B$4=Lists!B$8,MostCitedLookup!R687&lt;&gt;0),MostCitedLookup!J687,IF(AND(Summary!B$4=Lists!B$9,MostCitedLookup!S687&lt;&gt;0),MostCitedLookup!J687,IF(AND(Summary!B$4=Lists!B$10,MostCitedLookup!T687&lt;&gt;0),MostCitedLookup!J687, IF(Summary!B$4="All Publications", MostCitedLookup!J687, NA()))))))))))</f>
        <v>#N/A</v>
      </c>
    </row>
    <row r="688" spans="1:21" x14ac:dyDescent="0.35">
      <c r="A688" t="s">
        <v>2316</v>
      </c>
      <c r="B688" t="s">
        <v>2317</v>
      </c>
      <c r="C688">
        <v>2008</v>
      </c>
      <c r="D688" t="s">
        <v>2316</v>
      </c>
      <c r="E688">
        <v>20</v>
      </c>
      <c r="F688" t="s">
        <v>2318</v>
      </c>
      <c r="G688">
        <v>2008</v>
      </c>
      <c r="H688">
        <v>0</v>
      </c>
      <c r="I688">
        <v>1</v>
      </c>
      <c r="J688">
        <v>20</v>
      </c>
      <c r="K688" t="s">
        <v>26</v>
      </c>
      <c r="L688">
        <v>0</v>
      </c>
      <c r="M688">
        <v>0</v>
      </c>
      <c r="N688">
        <v>0</v>
      </c>
      <c r="O688">
        <v>1</v>
      </c>
      <c r="P688">
        <v>0</v>
      </c>
      <c r="Q688">
        <v>0</v>
      </c>
      <c r="R688">
        <v>0</v>
      </c>
      <c r="S688">
        <v>0</v>
      </c>
      <c r="T688">
        <v>0</v>
      </c>
      <c r="U688" t="e">
        <f>IF(AND(Summary!B$4=Lists!B$2,MostCitedLookup!L688&lt;&gt;0),MostCitedLookup!J688,IF(AND(Summary!B$4=Lists!B$3,MostCitedLookup!M688&lt;&gt;0),MostCitedLookup!J688,IF(AND(Summary!B$4=Lists!B$4,MostCitedLookup!N688&lt;&gt;0),MostCitedLookup!J688,IF(AND(Summary!B$4=Lists!B$5,MostCitedLookup!O688&lt;&gt;0),MostCitedLookup!J688,IF(AND(Summary!B$4=Lists!B$6,MostCitedLookup!P688&lt;&gt;0),MostCitedLookup!J688,IF(AND(Summary!B$4=Lists!B$7,MostCitedLookup!Q688&lt;&gt;0),MostCitedLookup!J688,IF(AND(Summary!B$4=Lists!B$8,MostCitedLookup!R688&lt;&gt;0),MostCitedLookup!J688,IF(AND(Summary!B$4=Lists!B$9,MostCitedLookup!S688&lt;&gt;0),MostCitedLookup!J688,IF(AND(Summary!B$4=Lists!B$10,MostCitedLookup!T688&lt;&gt;0),MostCitedLookup!J688, IF(Summary!B$4="All Publications", MostCitedLookup!J688, NA()))))))))))</f>
        <v>#N/A</v>
      </c>
    </row>
    <row r="689" spans="1:21" x14ac:dyDescent="0.35">
      <c r="A689" t="s">
        <v>2319</v>
      </c>
      <c r="B689" t="s">
        <v>2320</v>
      </c>
      <c r="C689">
        <v>2014</v>
      </c>
      <c r="D689" t="s">
        <v>2319</v>
      </c>
      <c r="E689">
        <v>20</v>
      </c>
      <c r="F689" t="s">
        <v>2321</v>
      </c>
      <c r="G689">
        <v>2014</v>
      </c>
      <c r="H689">
        <v>0</v>
      </c>
      <c r="I689">
        <v>1</v>
      </c>
      <c r="J689">
        <v>20</v>
      </c>
      <c r="K689" t="s">
        <v>58</v>
      </c>
      <c r="L689">
        <v>0</v>
      </c>
      <c r="M689">
        <v>0</v>
      </c>
      <c r="N689">
        <v>0</v>
      </c>
      <c r="O689">
        <v>0</v>
      </c>
      <c r="P689">
        <v>0</v>
      </c>
      <c r="Q689">
        <v>0</v>
      </c>
      <c r="R689">
        <v>0</v>
      </c>
      <c r="S689">
        <v>1</v>
      </c>
      <c r="T689">
        <v>0</v>
      </c>
      <c r="U689" t="e">
        <f>IF(AND(Summary!B$4=Lists!B$2,MostCitedLookup!L689&lt;&gt;0),MostCitedLookup!J689,IF(AND(Summary!B$4=Lists!B$3,MostCitedLookup!M689&lt;&gt;0),MostCitedLookup!J689,IF(AND(Summary!B$4=Lists!B$4,MostCitedLookup!N689&lt;&gt;0),MostCitedLookup!J689,IF(AND(Summary!B$4=Lists!B$5,MostCitedLookup!O689&lt;&gt;0),MostCitedLookup!J689,IF(AND(Summary!B$4=Lists!B$6,MostCitedLookup!P689&lt;&gt;0),MostCitedLookup!J689,IF(AND(Summary!B$4=Lists!B$7,MostCitedLookup!Q689&lt;&gt;0),MostCitedLookup!J689,IF(AND(Summary!B$4=Lists!B$8,MostCitedLookup!R689&lt;&gt;0),MostCitedLookup!J689,IF(AND(Summary!B$4=Lists!B$9,MostCitedLookup!S689&lt;&gt;0),MostCitedLookup!J689,IF(AND(Summary!B$4=Lists!B$10,MostCitedLookup!T689&lt;&gt;0),MostCitedLookup!J689, IF(Summary!B$4="All Publications", MostCitedLookup!J689, NA()))))))))))</f>
        <v>#N/A</v>
      </c>
    </row>
    <row r="690" spans="1:21" x14ac:dyDescent="0.35">
      <c r="A690" t="s">
        <v>2322</v>
      </c>
      <c r="B690" t="s">
        <v>2323</v>
      </c>
      <c r="C690">
        <v>2019</v>
      </c>
      <c r="D690" t="s">
        <v>2322</v>
      </c>
      <c r="E690">
        <v>20</v>
      </c>
      <c r="F690" t="s">
        <v>2324</v>
      </c>
      <c r="G690">
        <v>2019</v>
      </c>
      <c r="H690">
        <v>0</v>
      </c>
      <c r="I690">
        <v>1</v>
      </c>
      <c r="J690">
        <v>20</v>
      </c>
      <c r="K690" t="s">
        <v>646</v>
      </c>
      <c r="L690">
        <v>1</v>
      </c>
      <c r="M690">
        <v>1</v>
      </c>
      <c r="N690">
        <v>0</v>
      </c>
      <c r="O690">
        <v>0</v>
      </c>
      <c r="P690">
        <v>0</v>
      </c>
      <c r="Q690">
        <v>0</v>
      </c>
      <c r="R690">
        <v>0</v>
      </c>
      <c r="S690">
        <v>0</v>
      </c>
      <c r="T690">
        <v>0</v>
      </c>
      <c r="U690" t="e">
        <f>IF(AND(Summary!B$4=Lists!B$2,MostCitedLookup!L690&lt;&gt;0),MostCitedLookup!J690,IF(AND(Summary!B$4=Lists!B$3,MostCitedLookup!M690&lt;&gt;0),MostCitedLookup!J690,IF(AND(Summary!B$4=Lists!B$4,MostCitedLookup!N690&lt;&gt;0),MostCitedLookup!J690,IF(AND(Summary!B$4=Lists!B$5,MostCitedLookup!O690&lt;&gt;0),MostCitedLookup!J690,IF(AND(Summary!B$4=Lists!B$6,MostCitedLookup!P690&lt;&gt;0),MostCitedLookup!J690,IF(AND(Summary!B$4=Lists!B$7,MostCitedLookup!Q690&lt;&gt;0),MostCitedLookup!J690,IF(AND(Summary!B$4=Lists!B$8,MostCitedLookup!R690&lt;&gt;0),MostCitedLookup!J690,IF(AND(Summary!B$4=Lists!B$9,MostCitedLookup!S690&lt;&gt;0),MostCitedLookup!J690,IF(AND(Summary!B$4=Lists!B$10,MostCitedLookup!T690&lt;&gt;0),MostCitedLookup!J690, IF(Summary!B$4="All Publications", MostCitedLookup!J690, NA()))))))))))</f>
        <v>#N/A</v>
      </c>
    </row>
    <row r="691" spans="1:21" x14ac:dyDescent="0.35">
      <c r="A691" t="s">
        <v>2325</v>
      </c>
      <c r="B691" t="s">
        <v>2326</v>
      </c>
      <c r="C691">
        <v>2016</v>
      </c>
      <c r="D691" t="s">
        <v>2325</v>
      </c>
      <c r="E691">
        <v>20</v>
      </c>
      <c r="F691" t="s">
        <v>2327</v>
      </c>
      <c r="G691">
        <v>2016</v>
      </c>
      <c r="H691">
        <v>0</v>
      </c>
      <c r="I691">
        <v>1</v>
      </c>
      <c r="J691">
        <v>20</v>
      </c>
      <c r="K691" t="s">
        <v>67</v>
      </c>
      <c r="L691">
        <v>0</v>
      </c>
      <c r="M691">
        <v>0</v>
      </c>
      <c r="N691">
        <v>0</v>
      </c>
      <c r="O691">
        <v>0</v>
      </c>
      <c r="P691">
        <v>1</v>
      </c>
      <c r="Q691">
        <v>0</v>
      </c>
      <c r="R691">
        <v>0</v>
      </c>
      <c r="S691">
        <v>0</v>
      </c>
      <c r="T691">
        <v>0</v>
      </c>
      <c r="U691" t="e">
        <f>IF(AND(Summary!B$4=Lists!B$2,MostCitedLookup!L691&lt;&gt;0),MostCitedLookup!J691,IF(AND(Summary!B$4=Lists!B$3,MostCitedLookup!M691&lt;&gt;0),MostCitedLookup!J691,IF(AND(Summary!B$4=Lists!B$4,MostCitedLookup!N691&lt;&gt;0),MostCitedLookup!J691,IF(AND(Summary!B$4=Lists!B$5,MostCitedLookup!O691&lt;&gt;0),MostCitedLookup!J691,IF(AND(Summary!B$4=Lists!B$6,MostCitedLookup!P691&lt;&gt;0),MostCitedLookup!J691,IF(AND(Summary!B$4=Lists!B$7,MostCitedLookup!Q691&lt;&gt;0),MostCitedLookup!J691,IF(AND(Summary!B$4=Lists!B$8,MostCitedLookup!R691&lt;&gt;0),MostCitedLookup!J691,IF(AND(Summary!B$4=Lists!B$9,MostCitedLookup!S691&lt;&gt;0),MostCitedLookup!J691,IF(AND(Summary!B$4=Lists!B$10,MostCitedLookup!T691&lt;&gt;0),MostCitedLookup!J691, IF(Summary!B$4="All Publications", MostCitedLookup!J691, NA()))))))))))</f>
        <v>#N/A</v>
      </c>
    </row>
    <row r="692" spans="1:21" x14ac:dyDescent="0.35">
      <c r="A692" t="s">
        <v>2328</v>
      </c>
      <c r="B692" t="s">
        <v>2329</v>
      </c>
      <c r="C692">
        <v>2009</v>
      </c>
      <c r="D692" t="s">
        <v>2330</v>
      </c>
      <c r="E692">
        <v>19</v>
      </c>
      <c r="F692" t="s">
        <v>2331</v>
      </c>
      <c r="G692">
        <v>2009</v>
      </c>
      <c r="H692">
        <v>0.187808268</v>
      </c>
      <c r="I692">
        <v>1</v>
      </c>
      <c r="J692">
        <v>19</v>
      </c>
      <c r="K692" t="s">
        <v>1958</v>
      </c>
      <c r="L692">
        <v>0</v>
      </c>
      <c r="M692">
        <v>0</v>
      </c>
      <c r="N692">
        <v>0</v>
      </c>
      <c r="O692">
        <v>0</v>
      </c>
      <c r="P692">
        <v>0</v>
      </c>
      <c r="Q692">
        <v>0</v>
      </c>
      <c r="R692">
        <v>0</v>
      </c>
      <c r="S692">
        <v>1</v>
      </c>
      <c r="T692">
        <v>1</v>
      </c>
      <c r="U692" t="e">
        <f>IF(AND(Summary!B$4=Lists!B$2,MostCitedLookup!L692&lt;&gt;0),MostCitedLookup!J692,IF(AND(Summary!B$4=Lists!B$3,MostCitedLookup!M692&lt;&gt;0),MostCitedLookup!J692,IF(AND(Summary!B$4=Lists!B$4,MostCitedLookup!N692&lt;&gt;0),MostCitedLookup!J692,IF(AND(Summary!B$4=Lists!B$5,MostCitedLookup!O692&lt;&gt;0),MostCitedLookup!J692,IF(AND(Summary!B$4=Lists!B$6,MostCitedLookup!P692&lt;&gt;0),MostCitedLookup!J692,IF(AND(Summary!B$4=Lists!B$7,MostCitedLookup!Q692&lt;&gt;0),MostCitedLookup!J692,IF(AND(Summary!B$4=Lists!B$8,MostCitedLookup!R692&lt;&gt;0),MostCitedLookup!J692,IF(AND(Summary!B$4=Lists!B$9,MostCitedLookup!S692&lt;&gt;0),MostCitedLookup!J692,IF(AND(Summary!B$4=Lists!B$10,MostCitedLookup!T692&lt;&gt;0),MostCitedLookup!J692, IF(Summary!B$4="All Publications", MostCitedLookup!J692, NA()))))))))))</f>
        <v>#N/A</v>
      </c>
    </row>
    <row r="693" spans="1:21" x14ac:dyDescent="0.35">
      <c r="A693" t="s">
        <v>2332</v>
      </c>
      <c r="B693" t="s">
        <v>2333</v>
      </c>
      <c r="C693">
        <v>2017</v>
      </c>
      <c r="D693" t="s">
        <v>2334</v>
      </c>
      <c r="E693">
        <v>19</v>
      </c>
      <c r="F693" t="s">
        <v>2335</v>
      </c>
      <c r="G693">
        <v>2017</v>
      </c>
      <c r="H693">
        <v>0.145916828</v>
      </c>
      <c r="I693">
        <v>1</v>
      </c>
      <c r="J693">
        <v>19</v>
      </c>
      <c r="K693" t="s">
        <v>58</v>
      </c>
      <c r="L693">
        <v>0</v>
      </c>
      <c r="M693">
        <v>0</v>
      </c>
      <c r="N693">
        <v>0</v>
      </c>
      <c r="O693">
        <v>0</v>
      </c>
      <c r="P693">
        <v>0</v>
      </c>
      <c r="Q693">
        <v>0</v>
      </c>
      <c r="R693">
        <v>0</v>
      </c>
      <c r="S693">
        <v>1</v>
      </c>
      <c r="T693">
        <v>0</v>
      </c>
      <c r="U693" t="e">
        <f>IF(AND(Summary!B$4=Lists!B$2,MostCitedLookup!L693&lt;&gt;0),MostCitedLookup!J693,IF(AND(Summary!B$4=Lists!B$3,MostCitedLookup!M693&lt;&gt;0),MostCitedLookup!J693,IF(AND(Summary!B$4=Lists!B$4,MostCitedLookup!N693&lt;&gt;0),MostCitedLookup!J693,IF(AND(Summary!B$4=Lists!B$5,MostCitedLookup!O693&lt;&gt;0),MostCitedLookup!J693,IF(AND(Summary!B$4=Lists!B$6,MostCitedLookup!P693&lt;&gt;0),MostCitedLookup!J693,IF(AND(Summary!B$4=Lists!B$7,MostCitedLookup!Q693&lt;&gt;0),MostCitedLookup!J693,IF(AND(Summary!B$4=Lists!B$8,MostCitedLookup!R693&lt;&gt;0),MostCitedLookup!J693,IF(AND(Summary!B$4=Lists!B$9,MostCitedLookup!S693&lt;&gt;0),MostCitedLookup!J693,IF(AND(Summary!B$4=Lists!B$10,MostCitedLookup!T693&lt;&gt;0),MostCitedLookup!J693, IF(Summary!B$4="All Publications", MostCitedLookup!J693, NA()))))))))))</f>
        <v>#N/A</v>
      </c>
    </row>
    <row r="694" spans="1:21" x14ac:dyDescent="0.35">
      <c r="A694" t="s">
        <v>2336</v>
      </c>
      <c r="B694" t="s">
        <v>2337</v>
      </c>
      <c r="C694">
        <v>2004</v>
      </c>
      <c r="D694" t="s">
        <v>2338</v>
      </c>
      <c r="E694">
        <v>19</v>
      </c>
      <c r="F694" t="s">
        <v>2339</v>
      </c>
      <c r="G694">
        <v>2004</v>
      </c>
      <c r="H694">
        <v>0.115250411</v>
      </c>
      <c r="I694">
        <v>1</v>
      </c>
      <c r="J694">
        <v>19</v>
      </c>
      <c r="K694" t="s">
        <v>58</v>
      </c>
      <c r="L694">
        <v>0</v>
      </c>
      <c r="M694">
        <v>0</v>
      </c>
      <c r="N694">
        <v>0</v>
      </c>
      <c r="O694">
        <v>0</v>
      </c>
      <c r="P694">
        <v>0</v>
      </c>
      <c r="Q694">
        <v>0</v>
      </c>
      <c r="R694">
        <v>0</v>
      </c>
      <c r="S694">
        <v>1</v>
      </c>
      <c r="T694">
        <v>0</v>
      </c>
      <c r="U694" t="e">
        <f>IF(AND(Summary!B$4=Lists!B$2,MostCitedLookup!L694&lt;&gt;0),MostCitedLookup!J694,IF(AND(Summary!B$4=Lists!B$3,MostCitedLookup!M694&lt;&gt;0),MostCitedLookup!J694,IF(AND(Summary!B$4=Lists!B$4,MostCitedLookup!N694&lt;&gt;0),MostCitedLookup!J694,IF(AND(Summary!B$4=Lists!B$5,MostCitedLookup!O694&lt;&gt;0),MostCitedLookup!J694,IF(AND(Summary!B$4=Lists!B$6,MostCitedLookup!P694&lt;&gt;0),MostCitedLookup!J694,IF(AND(Summary!B$4=Lists!B$7,MostCitedLookup!Q694&lt;&gt;0),MostCitedLookup!J694,IF(AND(Summary!B$4=Lists!B$8,MostCitedLookup!R694&lt;&gt;0),MostCitedLookup!J694,IF(AND(Summary!B$4=Lists!B$9,MostCitedLookup!S694&lt;&gt;0),MostCitedLookup!J694,IF(AND(Summary!B$4=Lists!B$10,MostCitedLookup!T694&lt;&gt;0),MostCitedLookup!J694, IF(Summary!B$4="All Publications", MostCitedLookup!J694, NA()))))))))))</f>
        <v>#N/A</v>
      </c>
    </row>
    <row r="695" spans="1:21" x14ac:dyDescent="0.35">
      <c r="A695" t="s">
        <v>2340</v>
      </c>
      <c r="B695" t="s">
        <v>75</v>
      </c>
      <c r="C695">
        <v>2001</v>
      </c>
      <c r="D695" t="s">
        <v>2341</v>
      </c>
      <c r="E695">
        <v>19</v>
      </c>
      <c r="F695" t="s">
        <v>2342</v>
      </c>
      <c r="G695">
        <v>2001</v>
      </c>
      <c r="H695">
        <v>8.0321290000000007E-3</v>
      </c>
      <c r="I695">
        <v>1</v>
      </c>
      <c r="J695">
        <v>19</v>
      </c>
      <c r="K695" t="s">
        <v>78</v>
      </c>
      <c r="L695">
        <v>0</v>
      </c>
      <c r="M695">
        <v>0</v>
      </c>
      <c r="N695">
        <v>1</v>
      </c>
      <c r="O695">
        <v>0</v>
      </c>
      <c r="P695">
        <v>0</v>
      </c>
      <c r="Q695">
        <v>0</v>
      </c>
      <c r="R695">
        <v>0</v>
      </c>
      <c r="S695">
        <v>1</v>
      </c>
      <c r="T695">
        <v>0</v>
      </c>
      <c r="U695">
        <f>IF(AND(Summary!B$4=Lists!B$2,MostCitedLookup!L695&lt;&gt;0),MostCitedLookup!J695,IF(AND(Summary!B$4=Lists!B$3,MostCitedLookup!M695&lt;&gt;0),MostCitedLookup!J695,IF(AND(Summary!B$4=Lists!B$4,MostCitedLookup!N695&lt;&gt;0),MostCitedLookup!J695,IF(AND(Summary!B$4=Lists!B$5,MostCitedLookup!O695&lt;&gt;0),MostCitedLookup!J695,IF(AND(Summary!B$4=Lists!B$6,MostCitedLookup!P695&lt;&gt;0),MostCitedLookup!J695,IF(AND(Summary!B$4=Lists!B$7,MostCitedLookup!Q695&lt;&gt;0),MostCitedLookup!J695,IF(AND(Summary!B$4=Lists!B$8,MostCitedLookup!R695&lt;&gt;0),MostCitedLookup!J695,IF(AND(Summary!B$4=Lists!B$9,MostCitedLookup!S695&lt;&gt;0),MostCitedLookup!J695,IF(AND(Summary!B$4=Lists!B$10,MostCitedLookup!T695&lt;&gt;0),MostCitedLookup!J695, IF(Summary!B$4="All Publications", MostCitedLookup!J695, NA()))))))))))</f>
        <v>19</v>
      </c>
    </row>
    <row r="696" spans="1:21" x14ac:dyDescent="0.35">
      <c r="A696" t="s">
        <v>2343</v>
      </c>
      <c r="B696" t="s">
        <v>2344</v>
      </c>
      <c r="C696">
        <v>2006</v>
      </c>
      <c r="D696" t="s">
        <v>2345</v>
      </c>
      <c r="E696">
        <v>19</v>
      </c>
      <c r="F696" t="s">
        <v>2346</v>
      </c>
      <c r="G696">
        <v>2006</v>
      </c>
      <c r="H696">
        <v>6.6006600000000004E-3</v>
      </c>
      <c r="I696">
        <v>1</v>
      </c>
      <c r="J696">
        <v>19</v>
      </c>
      <c r="K696" t="s">
        <v>58</v>
      </c>
      <c r="L696">
        <v>0</v>
      </c>
      <c r="M696">
        <v>0</v>
      </c>
      <c r="N696">
        <v>0</v>
      </c>
      <c r="O696">
        <v>0</v>
      </c>
      <c r="P696">
        <v>0</v>
      </c>
      <c r="Q696">
        <v>0</v>
      </c>
      <c r="R696">
        <v>0</v>
      </c>
      <c r="S696">
        <v>1</v>
      </c>
      <c r="T696">
        <v>0</v>
      </c>
      <c r="U696" t="e">
        <f>IF(AND(Summary!B$4=Lists!B$2,MostCitedLookup!L696&lt;&gt;0),MostCitedLookup!J696,IF(AND(Summary!B$4=Lists!B$3,MostCitedLookup!M696&lt;&gt;0),MostCitedLookup!J696,IF(AND(Summary!B$4=Lists!B$4,MostCitedLookup!N696&lt;&gt;0),MostCitedLookup!J696,IF(AND(Summary!B$4=Lists!B$5,MostCitedLookup!O696&lt;&gt;0),MostCitedLookup!J696,IF(AND(Summary!B$4=Lists!B$6,MostCitedLookup!P696&lt;&gt;0),MostCitedLookup!J696,IF(AND(Summary!B$4=Lists!B$7,MostCitedLookup!Q696&lt;&gt;0),MostCitedLookup!J696,IF(AND(Summary!B$4=Lists!B$8,MostCitedLookup!R696&lt;&gt;0),MostCitedLookup!J696,IF(AND(Summary!B$4=Lists!B$9,MostCitedLookup!S696&lt;&gt;0),MostCitedLookup!J696,IF(AND(Summary!B$4=Lists!B$10,MostCitedLookup!T696&lt;&gt;0),MostCitedLookup!J696, IF(Summary!B$4="All Publications", MostCitedLookup!J696, NA()))))))))))</f>
        <v>#N/A</v>
      </c>
    </row>
    <row r="697" spans="1:21" x14ac:dyDescent="0.35">
      <c r="A697" t="s">
        <v>2347</v>
      </c>
      <c r="B697" t="s">
        <v>2348</v>
      </c>
      <c r="C697">
        <v>1995</v>
      </c>
      <c r="D697" t="s">
        <v>2347</v>
      </c>
      <c r="E697">
        <v>19</v>
      </c>
      <c r="F697" t="s">
        <v>2349</v>
      </c>
      <c r="G697">
        <v>1995</v>
      </c>
      <c r="H697">
        <v>0</v>
      </c>
      <c r="I697">
        <v>1</v>
      </c>
      <c r="J697">
        <v>19</v>
      </c>
      <c r="K697" t="s">
        <v>58</v>
      </c>
      <c r="L697">
        <v>0</v>
      </c>
      <c r="M697">
        <v>0</v>
      </c>
      <c r="N697">
        <v>0</v>
      </c>
      <c r="O697">
        <v>0</v>
      </c>
      <c r="P697">
        <v>0</v>
      </c>
      <c r="Q697">
        <v>0</v>
      </c>
      <c r="R697">
        <v>0</v>
      </c>
      <c r="S697">
        <v>1</v>
      </c>
      <c r="T697">
        <v>0</v>
      </c>
      <c r="U697" t="e">
        <f>IF(AND(Summary!B$4=Lists!B$2,MostCitedLookup!L697&lt;&gt;0),MostCitedLookup!J697,IF(AND(Summary!B$4=Lists!B$3,MostCitedLookup!M697&lt;&gt;0),MostCitedLookup!J697,IF(AND(Summary!B$4=Lists!B$4,MostCitedLookup!N697&lt;&gt;0),MostCitedLookup!J697,IF(AND(Summary!B$4=Lists!B$5,MostCitedLookup!O697&lt;&gt;0),MostCitedLookup!J697,IF(AND(Summary!B$4=Lists!B$6,MostCitedLookup!P697&lt;&gt;0),MostCitedLookup!J697,IF(AND(Summary!B$4=Lists!B$7,MostCitedLookup!Q697&lt;&gt;0),MostCitedLookup!J697,IF(AND(Summary!B$4=Lists!B$8,MostCitedLookup!R697&lt;&gt;0),MostCitedLookup!J697,IF(AND(Summary!B$4=Lists!B$9,MostCitedLookup!S697&lt;&gt;0),MostCitedLookup!J697,IF(AND(Summary!B$4=Lists!B$10,MostCitedLookup!T697&lt;&gt;0),MostCitedLookup!J697, IF(Summary!B$4="All Publications", MostCitedLookup!J697, NA()))))))))))</f>
        <v>#N/A</v>
      </c>
    </row>
    <row r="698" spans="1:21" x14ac:dyDescent="0.35">
      <c r="A698" t="s">
        <v>2350</v>
      </c>
      <c r="B698" t="s">
        <v>2351</v>
      </c>
      <c r="C698">
        <v>1998</v>
      </c>
      <c r="D698" t="s">
        <v>2350</v>
      </c>
      <c r="E698">
        <v>19</v>
      </c>
      <c r="F698" t="s">
        <v>2352</v>
      </c>
      <c r="G698">
        <v>1998</v>
      </c>
      <c r="H698">
        <v>0</v>
      </c>
      <c r="I698">
        <v>1</v>
      </c>
      <c r="J698">
        <v>19</v>
      </c>
      <c r="K698" t="s">
        <v>67</v>
      </c>
      <c r="L698">
        <v>0</v>
      </c>
      <c r="M698">
        <v>0</v>
      </c>
      <c r="N698">
        <v>0</v>
      </c>
      <c r="O698">
        <v>0</v>
      </c>
      <c r="P698">
        <v>1</v>
      </c>
      <c r="Q698">
        <v>0</v>
      </c>
      <c r="R698">
        <v>0</v>
      </c>
      <c r="S698">
        <v>0</v>
      </c>
      <c r="T698">
        <v>0</v>
      </c>
      <c r="U698" t="e">
        <f>IF(AND(Summary!B$4=Lists!B$2,MostCitedLookup!L698&lt;&gt;0),MostCitedLookup!J698,IF(AND(Summary!B$4=Lists!B$3,MostCitedLookup!M698&lt;&gt;0),MostCitedLookup!J698,IF(AND(Summary!B$4=Lists!B$4,MostCitedLookup!N698&lt;&gt;0),MostCitedLookup!J698,IF(AND(Summary!B$4=Lists!B$5,MostCitedLookup!O698&lt;&gt;0),MostCitedLookup!J698,IF(AND(Summary!B$4=Lists!B$6,MostCitedLookup!P698&lt;&gt;0),MostCitedLookup!J698,IF(AND(Summary!B$4=Lists!B$7,MostCitedLookup!Q698&lt;&gt;0),MostCitedLookup!J698,IF(AND(Summary!B$4=Lists!B$8,MostCitedLookup!R698&lt;&gt;0),MostCitedLookup!J698,IF(AND(Summary!B$4=Lists!B$9,MostCitedLookup!S698&lt;&gt;0),MostCitedLookup!J698,IF(AND(Summary!B$4=Lists!B$10,MostCitedLookup!T698&lt;&gt;0),MostCitedLookup!J698, IF(Summary!B$4="All Publications", MostCitedLookup!J698, NA()))))))))))</f>
        <v>#N/A</v>
      </c>
    </row>
    <row r="699" spans="1:21" x14ac:dyDescent="0.35">
      <c r="A699" t="s">
        <v>2353</v>
      </c>
      <c r="B699" t="s">
        <v>2354</v>
      </c>
      <c r="C699">
        <v>2008</v>
      </c>
      <c r="D699" t="s">
        <v>2353</v>
      </c>
      <c r="E699">
        <v>19</v>
      </c>
      <c r="F699" t="s">
        <v>2355</v>
      </c>
      <c r="G699">
        <v>2008</v>
      </c>
      <c r="H699">
        <v>0</v>
      </c>
      <c r="I699">
        <v>1</v>
      </c>
      <c r="J699">
        <v>19</v>
      </c>
      <c r="K699" t="s">
        <v>58</v>
      </c>
      <c r="L699">
        <v>0</v>
      </c>
      <c r="M699">
        <v>0</v>
      </c>
      <c r="N699">
        <v>0</v>
      </c>
      <c r="O699">
        <v>0</v>
      </c>
      <c r="P699">
        <v>0</v>
      </c>
      <c r="Q699">
        <v>0</v>
      </c>
      <c r="R699">
        <v>0</v>
      </c>
      <c r="S699">
        <v>1</v>
      </c>
      <c r="T699">
        <v>0</v>
      </c>
      <c r="U699" t="e">
        <f>IF(AND(Summary!B$4=Lists!B$2,MostCitedLookup!L699&lt;&gt;0),MostCitedLookup!J699,IF(AND(Summary!B$4=Lists!B$3,MostCitedLookup!M699&lt;&gt;0),MostCitedLookup!J699,IF(AND(Summary!B$4=Lists!B$4,MostCitedLookup!N699&lt;&gt;0),MostCitedLookup!J699,IF(AND(Summary!B$4=Lists!B$5,MostCitedLookup!O699&lt;&gt;0),MostCitedLookup!J699,IF(AND(Summary!B$4=Lists!B$6,MostCitedLookup!P699&lt;&gt;0),MostCitedLookup!J699,IF(AND(Summary!B$4=Lists!B$7,MostCitedLookup!Q699&lt;&gt;0),MostCitedLookup!J699,IF(AND(Summary!B$4=Lists!B$8,MostCitedLookup!R699&lt;&gt;0),MostCitedLookup!J699,IF(AND(Summary!B$4=Lists!B$9,MostCitedLookup!S699&lt;&gt;0),MostCitedLookup!J699,IF(AND(Summary!B$4=Lists!B$10,MostCitedLookup!T699&lt;&gt;0),MostCitedLookup!J699, IF(Summary!B$4="All Publications", MostCitedLookup!J699, NA()))))))))))</f>
        <v>#N/A</v>
      </c>
    </row>
    <row r="700" spans="1:21" x14ac:dyDescent="0.35">
      <c r="A700" t="s">
        <v>2356</v>
      </c>
      <c r="B700" t="s">
        <v>1821</v>
      </c>
      <c r="C700">
        <v>2007</v>
      </c>
      <c r="D700" t="s">
        <v>2356</v>
      </c>
      <c r="E700">
        <v>19</v>
      </c>
      <c r="F700" t="s">
        <v>2357</v>
      </c>
      <c r="G700">
        <v>2007</v>
      </c>
      <c r="H700">
        <v>0</v>
      </c>
      <c r="I700">
        <v>1</v>
      </c>
      <c r="J700">
        <v>19</v>
      </c>
      <c r="K700" t="s">
        <v>58</v>
      </c>
      <c r="L700">
        <v>0</v>
      </c>
      <c r="M700">
        <v>0</v>
      </c>
      <c r="N700">
        <v>0</v>
      </c>
      <c r="O700">
        <v>0</v>
      </c>
      <c r="P700">
        <v>0</v>
      </c>
      <c r="Q700">
        <v>0</v>
      </c>
      <c r="R700">
        <v>0</v>
      </c>
      <c r="S700">
        <v>1</v>
      </c>
      <c r="T700">
        <v>0</v>
      </c>
      <c r="U700" t="e">
        <f>IF(AND(Summary!B$4=Lists!B$2,MostCitedLookup!L700&lt;&gt;0),MostCitedLookup!J700,IF(AND(Summary!B$4=Lists!B$3,MostCitedLookup!M700&lt;&gt;0),MostCitedLookup!J700,IF(AND(Summary!B$4=Lists!B$4,MostCitedLookup!N700&lt;&gt;0),MostCitedLookup!J700,IF(AND(Summary!B$4=Lists!B$5,MostCitedLookup!O700&lt;&gt;0),MostCitedLookup!J700,IF(AND(Summary!B$4=Lists!B$6,MostCitedLookup!P700&lt;&gt;0),MostCitedLookup!J700,IF(AND(Summary!B$4=Lists!B$7,MostCitedLookup!Q700&lt;&gt;0),MostCitedLookup!J700,IF(AND(Summary!B$4=Lists!B$8,MostCitedLookup!R700&lt;&gt;0),MostCitedLookup!J700,IF(AND(Summary!B$4=Lists!B$9,MostCitedLookup!S700&lt;&gt;0),MostCitedLookup!J700,IF(AND(Summary!B$4=Lists!B$10,MostCitedLookup!T700&lt;&gt;0),MostCitedLookup!J700, IF(Summary!B$4="All Publications", MostCitedLookup!J700, NA()))))))))))</f>
        <v>#N/A</v>
      </c>
    </row>
    <row r="701" spans="1:21" x14ac:dyDescent="0.35">
      <c r="A701" t="s">
        <v>2358</v>
      </c>
      <c r="B701" t="s">
        <v>2359</v>
      </c>
      <c r="C701">
        <v>2013</v>
      </c>
      <c r="D701" t="s">
        <v>2358</v>
      </c>
      <c r="E701">
        <v>19</v>
      </c>
      <c r="F701" t="s">
        <v>2360</v>
      </c>
      <c r="G701">
        <v>2013</v>
      </c>
      <c r="H701">
        <v>0</v>
      </c>
      <c r="I701">
        <v>1</v>
      </c>
      <c r="J701">
        <v>19</v>
      </c>
      <c r="K701" t="s">
        <v>58</v>
      </c>
      <c r="L701">
        <v>0</v>
      </c>
      <c r="M701">
        <v>0</v>
      </c>
      <c r="N701">
        <v>0</v>
      </c>
      <c r="O701">
        <v>0</v>
      </c>
      <c r="P701">
        <v>0</v>
      </c>
      <c r="Q701">
        <v>0</v>
      </c>
      <c r="R701">
        <v>0</v>
      </c>
      <c r="S701">
        <v>1</v>
      </c>
      <c r="T701">
        <v>0</v>
      </c>
      <c r="U701" t="e">
        <f>IF(AND(Summary!B$4=Lists!B$2,MostCitedLookup!L701&lt;&gt;0),MostCitedLookup!J701,IF(AND(Summary!B$4=Lists!B$3,MostCitedLookup!M701&lt;&gt;0),MostCitedLookup!J701,IF(AND(Summary!B$4=Lists!B$4,MostCitedLookup!N701&lt;&gt;0),MostCitedLookup!J701,IF(AND(Summary!B$4=Lists!B$5,MostCitedLookup!O701&lt;&gt;0),MostCitedLookup!J701,IF(AND(Summary!B$4=Lists!B$6,MostCitedLookup!P701&lt;&gt;0),MostCitedLookup!J701,IF(AND(Summary!B$4=Lists!B$7,MostCitedLookup!Q701&lt;&gt;0),MostCitedLookup!J701,IF(AND(Summary!B$4=Lists!B$8,MostCitedLookup!R701&lt;&gt;0),MostCitedLookup!J701,IF(AND(Summary!B$4=Lists!B$9,MostCitedLookup!S701&lt;&gt;0),MostCitedLookup!J701,IF(AND(Summary!B$4=Lists!B$10,MostCitedLookup!T701&lt;&gt;0),MostCitedLookup!J701, IF(Summary!B$4="All Publications", MostCitedLookup!J701, NA()))))))))))</f>
        <v>#N/A</v>
      </c>
    </row>
    <row r="702" spans="1:21" x14ac:dyDescent="0.35">
      <c r="A702" t="s">
        <v>2361</v>
      </c>
      <c r="B702" t="s">
        <v>2362</v>
      </c>
      <c r="C702">
        <v>2016</v>
      </c>
      <c r="D702" t="s">
        <v>2361</v>
      </c>
      <c r="E702">
        <v>19</v>
      </c>
      <c r="F702" t="s">
        <v>2363</v>
      </c>
      <c r="G702">
        <v>2016</v>
      </c>
      <c r="H702">
        <v>0</v>
      </c>
      <c r="I702">
        <v>1</v>
      </c>
      <c r="J702">
        <v>19</v>
      </c>
      <c r="K702" t="s">
        <v>67</v>
      </c>
      <c r="L702">
        <v>0</v>
      </c>
      <c r="M702">
        <v>0</v>
      </c>
      <c r="N702">
        <v>0</v>
      </c>
      <c r="O702">
        <v>0</v>
      </c>
      <c r="P702">
        <v>1</v>
      </c>
      <c r="Q702">
        <v>0</v>
      </c>
      <c r="R702">
        <v>0</v>
      </c>
      <c r="S702">
        <v>0</v>
      </c>
      <c r="T702">
        <v>0</v>
      </c>
      <c r="U702" t="e">
        <f>IF(AND(Summary!B$4=Lists!B$2,MostCitedLookup!L702&lt;&gt;0),MostCitedLookup!J702,IF(AND(Summary!B$4=Lists!B$3,MostCitedLookup!M702&lt;&gt;0),MostCitedLookup!J702,IF(AND(Summary!B$4=Lists!B$4,MostCitedLookup!N702&lt;&gt;0),MostCitedLookup!J702,IF(AND(Summary!B$4=Lists!B$5,MostCitedLookup!O702&lt;&gt;0),MostCitedLookup!J702,IF(AND(Summary!B$4=Lists!B$6,MostCitedLookup!P702&lt;&gt;0),MostCitedLookup!J702,IF(AND(Summary!B$4=Lists!B$7,MostCitedLookup!Q702&lt;&gt;0),MostCitedLookup!J702,IF(AND(Summary!B$4=Lists!B$8,MostCitedLookup!R702&lt;&gt;0),MostCitedLookup!J702,IF(AND(Summary!B$4=Lists!B$9,MostCitedLookup!S702&lt;&gt;0),MostCitedLookup!J702,IF(AND(Summary!B$4=Lists!B$10,MostCitedLookup!T702&lt;&gt;0),MostCitedLookup!J702, IF(Summary!B$4="All Publications", MostCitedLookup!J702, NA()))))))))))</f>
        <v>#N/A</v>
      </c>
    </row>
    <row r="703" spans="1:21" x14ac:dyDescent="0.35">
      <c r="A703" t="s">
        <v>2364</v>
      </c>
      <c r="B703" t="s">
        <v>2365</v>
      </c>
      <c r="C703">
        <v>2016</v>
      </c>
      <c r="D703" t="s">
        <v>2364</v>
      </c>
      <c r="E703">
        <v>19</v>
      </c>
      <c r="F703" t="s">
        <v>2366</v>
      </c>
      <c r="G703">
        <v>2016</v>
      </c>
      <c r="H703">
        <v>0</v>
      </c>
      <c r="I703">
        <v>1</v>
      </c>
      <c r="J703">
        <v>19</v>
      </c>
      <c r="K703" t="s">
        <v>58</v>
      </c>
      <c r="L703">
        <v>0</v>
      </c>
      <c r="M703">
        <v>0</v>
      </c>
      <c r="N703">
        <v>0</v>
      </c>
      <c r="O703">
        <v>0</v>
      </c>
      <c r="P703">
        <v>0</v>
      </c>
      <c r="Q703">
        <v>0</v>
      </c>
      <c r="R703">
        <v>0</v>
      </c>
      <c r="S703">
        <v>1</v>
      </c>
      <c r="T703">
        <v>0</v>
      </c>
      <c r="U703" t="e">
        <f>IF(AND(Summary!B$4=Lists!B$2,MostCitedLookup!L703&lt;&gt;0),MostCitedLookup!J703,IF(AND(Summary!B$4=Lists!B$3,MostCitedLookup!M703&lt;&gt;0),MostCitedLookup!J703,IF(AND(Summary!B$4=Lists!B$4,MostCitedLookup!N703&lt;&gt;0),MostCitedLookup!J703,IF(AND(Summary!B$4=Lists!B$5,MostCitedLookup!O703&lt;&gt;0),MostCitedLookup!J703,IF(AND(Summary!B$4=Lists!B$6,MostCitedLookup!P703&lt;&gt;0),MostCitedLookup!J703,IF(AND(Summary!B$4=Lists!B$7,MostCitedLookup!Q703&lt;&gt;0),MostCitedLookup!J703,IF(AND(Summary!B$4=Lists!B$8,MostCitedLookup!R703&lt;&gt;0),MostCitedLookup!J703,IF(AND(Summary!B$4=Lists!B$9,MostCitedLookup!S703&lt;&gt;0),MostCitedLookup!J703,IF(AND(Summary!B$4=Lists!B$10,MostCitedLookup!T703&lt;&gt;0),MostCitedLookup!J703, IF(Summary!B$4="All Publications", MostCitedLookup!J703, NA()))))))))))</f>
        <v>#N/A</v>
      </c>
    </row>
    <row r="704" spans="1:21" x14ac:dyDescent="0.35">
      <c r="A704" t="s">
        <v>2367</v>
      </c>
      <c r="B704" t="s">
        <v>2368</v>
      </c>
      <c r="C704">
        <v>2010</v>
      </c>
      <c r="D704" t="s">
        <v>2367</v>
      </c>
      <c r="E704">
        <v>19</v>
      </c>
      <c r="F704" t="s">
        <v>2369</v>
      </c>
      <c r="G704">
        <v>2010</v>
      </c>
      <c r="H704">
        <v>0</v>
      </c>
      <c r="I704">
        <v>1</v>
      </c>
      <c r="J704">
        <v>19</v>
      </c>
      <c r="K704" t="s">
        <v>1958</v>
      </c>
      <c r="L704">
        <v>0</v>
      </c>
      <c r="M704">
        <v>0</v>
      </c>
      <c r="N704">
        <v>0</v>
      </c>
      <c r="O704">
        <v>0</v>
      </c>
      <c r="P704">
        <v>0</v>
      </c>
      <c r="Q704">
        <v>0</v>
      </c>
      <c r="R704">
        <v>0</v>
      </c>
      <c r="S704">
        <v>1</v>
      </c>
      <c r="T704">
        <v>1</v>
      </c>
      <c r="U704" t="e">
        <f>IF(AND(Summary!B$4=Lists!B$2,MostCitedLookup!L704&lt;&gt;0),MostCitedLookup!J704,IF(AND(Summary!B$4=Lists!B$3,MostCitedLookup!M704&lt;&gt;0),MostCitedLookup!J704,IF(AND(Summary!B$4=Lists!B$4,MostCitedLookup!N704&lt;&gt;0),MostCitedLookup!J704,IF(AND(Summary!B$4=Lists!B$5,MostCitedLookup!O704&lt;&gt;0),MostCitedLookup!J704,IF(AND(Summary!B$4=Lists!B$6,MostCitedLookup!P704&lt;&gt;0),MostCitedLookup!J704,IF(AND(Summary!B$4=Lists!B$7,MostCitedLookup!Q704&lt;&gt;0),MostCitedLookup!J704,IF(AND(Summary!B$4=Lists!B$8,MostCitedLookup!R704&lt;&gt;0),MostCitedLookup!J704,IF(AND(Summary!B$4=Lists!B$9,MostCitedLookup!S704&lt;&gt;0),MostCitedLookup!J704,IF(AND(Summary!B$4=Lists!B$10,MostCitedLookup!T704&lt;&gt;0),MostCitedLookup!J704, IF(Summary!B$4="All Publications", MostCitedLookup!J704, NA()))))))))))</f>
        <v>#N/A</v>
      </c>
    </row>
    <row r="705" spans="1:21" x14ac:dyDescent="0.35">
      <c r="A705" t="s">
        <v>2370</v>
      </c>
      <c r="B705" t="s">
        <v>2371</v>
      </c>
      <c r="C705">
        <v>2017</v>
      </c>
      <c r="D705" t="s">
        <v>2370</v>
      </c>
      <c r="E705">
        <v>19</v>
      </c>
      <c r="F705" t="s">
        <v>2372</v>
      </c>
      <c r="G705">
        <v>2017</v>
      </c>
      <c r="H705">
        <v>0</v>
      </c>
      <c r="I705">
        <v>1</v>
      </c>
      <c r="J705">
        <v>19</v>
      </c>
      <c r="K705" t="s">
        <v>67</v>
      </c>
      <c r="L705">
        <v>0</v>
      </c>
      <c r="M705">
        <v>0</v>
      </c>
      <c r="N705">
        <v>0</v>
      </c>
      <c r="O705">
        <v>0</v>
      </c>
      <c r="P705">
        <v>1</v>
      </c>
      <c r="Q705">
        <v>0</v>
      </c>
      <c r="R705">
        <v>0</v>
      </c>
      <c r="S705">
        <v>0</v>
      </c>
      <c r="T705">
        <v>0</v>
      </c>
      <c r="U705" t="e">
        <f>IF(AND(Summary!B$4=Lists!B$2,MostCitedLookup!L705&lt;&gt;0),MostCitedLookup!J705,IF(AND(Summary!B$4=Lists!B$3,MostCitedLookup!M705&lt;&gt;0),MostCitedLookup!J705,IF(AND(Summary!B$4=Lists!B$4,MostCitedLookup!N705&lt;&gt;0),MostCitedLookup!J705,IF(AND(Summary!B$4=Lists!B$5,MostCitedLookup!O705&lt;&gt;0),MostCitedLookup!J705,IF(AND(Summary!B$4=Lists!B$6,MostCitedLookup!P705&lt;&gt;0),MostCitedLookup!J705,IF(AND(Summary!B$4=Lists!B$7,MostCitedLookup!Q705&lt;&gt;0),MostCitedLookup!J705,IF(AND(Summary!B$4=Lists!B$8,MostCitedLookup!R705&lt;&gt;0),MostCitedLookup!J705,IF(AND(Summary!B$4=Lists!B$9,MostCitedLookup!S705&lt;&gt;0),MostCitedLookup!J705,IF(AND(Summary!B$4=Lists!B$10,MostCitedLookup!T705&lt;&gt;0),MostCitedLookup!J705, IF(Summary!B$4="All Publications", MostCitedLookup!J705, NA()))))))))))</f>
        <v>#N/A</v>
      </c>
    </row>
    <row r="706" spans="1:21" x14ac:dyDescent="0.35">
      <c r="A706" t="s">
        <v>2373</v>
      </c>
      <c r="B706" t="s">
        <v>2374</v>
      </c>
      <c r="C706">
        <v>2019</v>
      </c>
      <c r="D706" t="s">
        <v>2373</v>
      </c>
      <c r="E706">
        <v>19</v>
      </c>
      <c r="F706" t="s">
        <v>2375</v>
      </c>
      <c r="G706">
        <v>2019</v>
      </c>
      <c r="H706">
        <v>0</v>
      </c>
      <c r="I706">
        <v>1</v>
      </c>
      <c r="J706">
        <v>19</v>
      </c>
      <c r="K706" t="s">
        <v>1829</v>
      </c>
      <c r="L706">
        <v>1</v>
      </c>
      <c r="M706">
        <v>1</v>
      </c>
      <c r="N706">
        <v>0</v>
      </c>
      <c r="O706">
        <v>0</v>
      </c>
      <c r="P706">
        <v>0</v>
      </c>
      <c r="Q706">
        <v>1</v>
      </c>
      <c r="R706">
        <v>0</v>
      </c>
      <c r="S706">
        <v>0</v>
      </c>
      <c r="T706">
        <v>0</v>
      </c>
      <c r="U706" t="e">
        <f>IF(AND(Summary!B$4=Lists!B$2,MostCitedLookup!L706&lt;&gt;0),MostCitedLookup!J706,IF(AND(Summary!B$4=Lists!B$3,MostCitedLookup!M706&lt;&gt;0),MostCitedLookup!J706,IF(AND(Summary!B$4=Lists!B$4,MostCitedLookup!N706&lt;&gt;0),MostCitedLookup!J706,IF(AND(Summary!B$4=Lists!B$5,MostCitedLookup!O706&lt;&gt;0),MostCitedLookup!J706,IF(AND(Summary!B$4=Lists!B$6,MostCitedLookup!P706&lt;&gt;0),MostCitedLookup!J706,IF(AND(Summary!B$4=Lists!B$7,MostCitedLookup!Q706&lt;&gt;0),MostCitedLookup!J706,IF(AND(Summary!B$4=Lists!B$8,MostCitedLookup!R706&lt;&gt;0),MostCitedLookup!J706,IF(AND(Summary!B$4=Lists!B$9,MostCitedLookup!S706&lt;&gt;0),MostCitedLookup!J706,IF(AND(Summary!B$4=Lists!B$10,MostCitedLookup!T706&lt;&gt;0),MostCitedLookup!J706, IF(Summary!B$4="All Publications", MostCitedLookup!J706, NA()))))))))))</f>
        <v>#N/A</v>
      </c>
    </row>
    <row r="707" spans="1:21" x14ac:dyDescent="0.35">
      <c r="A707" t="s">
        <v>2376</v>
      </c>
      <c r="B707" t="s">
        <v>2377</v>
      </c>
      <c r="C707">
        <v>2019</v>
      </c>
      <c r="D707" t="s">
        <v>2376</v>
      </c>
      <c r="E707">
        <v>19</v>
      </c>
      <c r="F707" t="s">
        <v>2378</v>
      </c>
      <c r="G707">
        <v>2019</v>
      </c>
      <c r="H707">
        <v>0</v>
      </c>
      <c r="I707">
        <v>1</v>
      </c>
      <c r="J707">
        <v>19</v>
      </c>
      <c r="K707" t="s">
        <v>2236</v>
      </c>
      <c r="L707">
        <v>0</v>
      </c>
      <c r="M707">
        <v>0</v>
      </c>
      <c r="N707">
        <v>0</v>
      </c>
      <c r="O707">
        <v>1</v>
      </c>
      <c r="P707">
        <v>0</v>
      </c>
      <c r="Q707">
        <v>0</v>
      </c>
      <c r="R707">
        <v>0</v>
      </c>
      <c r="S707">
        <v>0</v>
      </c>
      <c r="T707">
        <v>0</v>
      </c>
      <c r="U707" t="e">
        <f>IF(AND(Summary!B$4=Lists!B$2,MostCitedLookup!L707&lt;&gt;0),MostCitedLookup!J707,IF(AND(Summary!B$4=Lists!B$3,MostCitedLookup!M707&lt;&gt;0),MostCitedLookup!J707,IF(AND(Summary!B$4=Lists!B$4,MostCitedLookup!N707&lt;&gt;0),MostCitedLookup!J707,IF(AND(Summary!B$4=Lists!B$5,MostCitedLookup!O707&lt;&gt;0),MostCitedLookup!J707,IF(AND(Summary!B$4=Lists!B$6,MostCitedLookup!P707&lt;&gt;0),MostCitedLookup!J707,IF(AND(Summary!B$4=Lists!B$7,MostCitedLookup!Q707&lt;&gt;0),MostCitedLookup!J707,IF(AND(Summary!B$4=Lists!B$8,MostCitedLookup!R707&lt;&gt;0),MostCitedLookup!J707,IF(AND(Summary!B$4=Lists!B$9,MostCitedLookup!S707&lt;&gt;0),MostCitedLookup!J707,IF(AND(Summary!B$4=Lists!B$10,MostCitedLookup!T707&lt;&gt;0),MostCitedLookup!J707, IF(Summary!B$4="All Publications", MostCitedLookup!J707, NA()))))))))))</f>
        <v>#N/A</v>
      </c>
    </row>
    <row r="708" spans="1:21" x14ac:dyDescent="0.35">
      <c r="A708" t="s">
        <v>2379</v>
      </c>
      <c r="B708" t="s">
        <v>2380</v>
      </c>
      <c r="C708">
        <v>2018</v>
      </c>
      <c r="D708" t="s">
        <v>2379</v>
      </c>
      <c r="E708">
        <v>19</v>
      </c>
      <c r="F708" t="s">
        <v>2381</v>
      </c>
      <c r="G708">
        <v>2018</v>
      </c>
      <c r="H708">
        <v>0</v>
      </c>
      <c r="I708">
        <v>1</v>
      </c>
      <c r="J708">
        <v>19</v>
      </c>
      <c r="K708" t="s">
        <v>67</v>
      </c>
      <c r="L708">
        <v>0</v>
      </c>
      <c r="M708">
        <v>0</v>
      </c>
      <c r="N708">
        <v>0</v>
      </c>
      <c r="O708">
        <v>0</v>
      </c>
      <c r="P708">
        <v>1</v>
      </c>
      <c r="Q708">
        <v>0</v>
      </c>
      <c r="R708">
        <v>0</v>
      </c>
      <c r="S708">
        <v>0</v>
      </c>
      <c r="T708">
        <v>0</v>
      </c>
      <c r="U708" t="e">
        <f>IF(AND(Summary!B$4=Lists!B$2,MostCitedLookup!L708&lt;&gt;0),MostCitedLookup!J708,IF(AND(Summary!B$4=Lists!B$3,MostCitedLookup!M708&lt;&gt;0),MostCitedLookup!J708,IF(AND(Summary!B$4=Lists!B$4,MostCitedLookup!N708&lt;&gt;0),MostCitedLookup!J708,IF(AND(Summary!B$4=Lists!B$5,MostCitedLookup!O708&lt;&gt;0),MostCitedLookup!J708,IF(AND(Summary!B$4=Lists!B$6,MostCitedLookup!P708&lt;&gt;0),MostCitedLookup!J708,IF(AND(Summary!B$4=Lists!B$7,MostCitedLookup!Q708&lt;&gt;0),MostCitedLookup!J708,IF(AND(Summary!B$4=Lists!B$8,MostCitedLookup!R708&lt;&gt;0),MostCitedLookup!J708,IF(AND(Summary!B$4=Lists!B$9,MostCitedLookup!S708&lt;&gt;0),MostCitedLookup!J708,IF(AND(Summary!B$4=Lists!B$10,MostCitedLookup!T708&lt;&gt;0),MostCitedLookup!J708, IF(Summary!B$4="All Publications", MostCitedLookup!J708, NA()))))))))))</f>
        <v>#N/A</v>
      </c>
    </row>
    <row r="709" spans="1:21" x14ac:dyDescent="0.35">
      <c r="A709" t="s">
        <v>2382</v>
      </c>
      <c r="B709" t="s">
        <v>2383</v>
      </c>
      <c r="C709">
        <v>2000</v>
      </c>
      <c r="D709" t="s">
        <v>2384</v>
      </c>
      <c r="E709">
        <v>18</v>
      </c>
      <c r="F709" t="s">
        <v>2385</v>
      </c>
      <c r="G709">
        <v>2000</v>
      </c>
      <c r="H709">
        <v>0.177678318</v>
      </c>
      <c r="I709">
        <v>1</v>
      </c>
      <c r="J709">
        <v>18</v>
      </c>
      <c r="K709" t="s">
        <v>145</v>
      </c>
      <c r="L709">
        <v>0</v>
      </c>
      <c r="M709">
        <v>0</v>
      </c>
      <c r="N709">
        <v>1</v>
      </c>
      <c r="O709">
        <v>0</v>
      </c>
      <c r="P709">
        <v>1</v>
      </c>
      <c r="Q709">
        <v>0</v>
      </c>
      <c r="R709">
        <v>0</v>
      </c>
      <c r="S709">
        <v>0</v>
      </c>
      <c r="T709">
        <v>0</v>
      </c>
      <c r="U709">
        <f>IF(AND(Summary!B$4=Lists!B$2,MostCitedLookup!L709&lt;&gt;0),MostCitedLookup!J709,IF(AND(Summary!B$4=Lists!B$3,MostCitedLookup!M709&lt;&gt;0),MostCitedLookup!J709,IF(AND(Summary!B$4=Lists!B$4,MostCitedLookup!N709&lt;&gt;0),MostCitedLookup!J709,IF(AND(Summary!B$4=Lists!B$5,MostCitedLookup!O709&lt;&gt;0),MostCitedLookup!J709,IF(AND(Summary!B$4=Lists!B$6,MostCitedLookup!P709&lt;&gt;0),MostCitedLookup!J709,IF(AND(Summary!B$4=Lists!B$7,MostCitedLookup!Q709&lt;&gt;0),MostCitedLookup!J709,IF(AND(Summary!B$4=Lists!B$8,MostCitedLookup!R709&lt;&gt;0),MostCitedLookup!J709,IF(AND(Summary!B$4=Lists!B$9,MostCitedLookup!S709&lt;&gt;0),MostCitedLookup!J709,IF(AND(Summary!B$4=Lists!B$10,MostCitedLookup!T709&lt;&gt;0),MostCitedLookup!J709, IF(Summary!B$4="All Publications", MostCitedLookup!J709, NA()))))))))))</f>
        <v>18</v>
      </c>
    </row>
    <row r="710" spans="1:21" x14ac:dyDescent="0.35">
      <c r="A710" t="s">
        <v>2386</v>
      </c>
      <c r="B710" t="s">
        <v>2387</v>
      </c>
      <c r="C710">
        <v>1999</v>
      </c>
      <c r="D710" t="s">
        <v>2388</v>
      </c>
      <c r="E710">
        <v>18</v>
      </c>
      <c r="F710" t="s">
        <v>2389</v>
      </c>
      <c r="G710">
        <v>1999</v>
      </c>
      <c r="H710">
        <v>5.7392360000000003E-2</v>
      </c>
      <c r="I710">
        <v>1</v>
      </c>
      <c r="J710">
        <v>18</v>
      </c>
      <c r="K710" t="s">
        <v>58</v>
      </c>
      <c r="L710">
        <v>0</v>
      </c>
      <c r="M710">
        <v>0</v>
      </c>
      <c r="N710">
        <v>0</v>
      </c>
      <c r="O710">
        <v>0</v>
      </c>
      <c r="P710">
        <v>0</v>
      </c>
      <c r="Q710">
        <v>0</v>
      </c>
      <c r="R710">
        <v>0</v>
      </c>
      <c r="S710">
        <v>1</v>
      </c>
      <c r="T710">
        <v>0</v>
      </c>
      <c r="U710" t="e">
        <f>IF(AND(Summary!B$4=Lists!B$2,MostCitedLookup!L710&lt;&gt;0),MostCitedLookup!J710,IF(AND(Summary!B$4=Lists!B$3,MostCitedLookup!M710&lt;&gt;0),MostCitedLookup!J710,IF(AND(Summary!B$4=Lists!B$4,MostCitedLookup!N710&lt;&gt;0),MostCitedLookup!J710,IF(AND(Summary!B$4=Lists!B$5,MostCitedLookup!O710&lt;&gt;0),MostCitedLookup!J710,IF(AND(Summary!B$4=Lists!B$6,MostCitedLookup!P710&lt;&gt;0),MostCitedLookup!J710,IF(AND(Summary!B$4=Lists!B$7,MostCitedLookup!Q710&lt;&gt;0),MostCitedLookup!J710,IF(AND(Summary!B$4=Lists!B$8,MostCitedLookup!R710&lt;&gt;0),MostCitedLookup!J710,IF(AND(Summary!B$4=Lists!B$9,MostCitedLookup!S710&lt;&gt;0),MostCitedLookup!J710,IF(AND(Summary!B$4=Lists!B$10,MostCitedLookup!T710&lt;&gt;0),MostCitedLookup!J710, IF(Summary!B$4="All Publications", MostCitedLookup!J710, NA()))))))))))</f>
        <v>#N/A</v>
      </c>
    </row>
    <row r="711" spans="1:21" x14ac:dyDescent="0.35">
      <c r="A711" t="s">
        <v>2390</v>
      </c>
      <c r="B711" t="s">
        <v>2391</v>
      </c>
      <c r="C711">
        <v>2019</v>
      </c>
      <c r="D711" t="s">
        <v>2392</v>
      </c>
      <c r="E711">
        <v>18</v>
      </c>
      <c r="F711" t="s">
        <v>2393</v>
      </c>
      <c r="G711">
        <v>2019</v>
      </c>
      <c r="H711">
        <v>3.6147185999999998E-2</v>
      </c>
      <c r="I711">
        <v>1</v>
      </c>
      <c r="J711">
        <v>18</v>
      </c>
      <c r="K711" t="s">
        <v>646</v>
      </c>
      <c r="L711">
        <v>1</v>
      </c>
      <c r="M711">
        <v>1</v>
      </c>
      <c r="N711">
        <v>0</v>
      </c>
      <c r="O711">
        <v>0</v>
      </c>
      <c r="P711">
        <v>0</v>
      </c>
      <c r="Q711">
        <v>0</v>
      </c>
      <c r="R711">
        <v>0</v>
      </c>
      <c r="S711">
        <v>0</v>
      </c>
      <c r="T711">
        <v>0</v>
      </c>
      <c r="U711" t="e">
        <f>IF(AND(Summary!B$4=Lists!B$2,MostCitedLookup!L711&lt;&gt;0),MostCitedLookup!J711,IF(AND(Summary!B$4=Lists!B$3,MostCitedLookup!M711&lt;&gt;0),MostCitedLookup!J711,IF(AND(Summary!B$4=Lists!B$4,MostCitedLookup!N711&lt;&gt;0),MostCitedLookup!J711,IF(AND(Summary!B$4=Lists!B$5,MostCitedLookup!O711&lt;&gt;0),MostCitedLookup!J711,IF(AND(Summary!B$4=Lists!B$6,MostCitedLookup!P711&lt;&gt;0),MostCitedLookup!J711,IF(AND(Summary!B$4=Lists!B$7,MostCitedLookup!Q711&lt;&gt;0),MostCitedLookup!J711,IF(AND(Summary!B$4=Lists!B$8,MostCitedLookup!R711&lt;&gt;0),MostCitedLookup!J711,IF(AND(Summary!B$4=Lists!B$9,MostCitedLookup!S711&lt;&gt;0),MostCitedLookup!J711,IF(AND(Summary!B$4=Lists!B$10,MostCitedLookup!T711&lt;&gt;0),MostCitedLookup!J711, IF(Summary!B$4="All Publications", MostCitedLookup!J711, NA()))))))))))</f>
        <v>#N/A</v>
      </c>
    </row>
    <row r="712" spans="1:21" x14ac:dyDescent="0.35">
      <c r="A712" t="s">
        <v>2394</v>
      </c>
      <c r="B712" t="s">
        <v>1029</v>
      </c>
      <c r="C712">
        <v>2018</v>
      </c>
      <c r="D712" t="s">
        <v>2395</v>
      </c>
      <c r="E712">
        <v>18</v>
      </c>
      <c r="F712" t="s">
        <v>2396</v>
      </c>
      <c r="G712">
        <v>2018</v>
      </c>
      <c r="H712">
        <v>3.1625486000000001E-2</v>
      </c>
      <c r="I712">
        <v>1</v>
      </c>
      <c r="J712">
        <v>18</v>
      </c>
      <c r="K712" t="s">
        <v>1283</v>
      </c>
      <c r="L712">
        <v>0</v>
      </c>
      <c r="M712">
        <v>0</v>
      </c>
      <c r="N712">
        <v>0</v>
      </c>
      <c r="O712">
        <v>0</v>
      </c>
      <c r="P712">
        <v>0</v>
      </c>
      <c r="Q712">
        <v>0</v>
      </c>
      <c r="R712">
        <v>0</v>
      </c>
      <c r="S712">
        <v>0</v>
      </c>
      <c r="T712">
        <v>1</v>
      </c>
      <c r="U712" t="e">
        <f>IF(AND(Summary!B$4=Lists!B$2,MostCitedLookup!L712&lt;&gt;0),MostCitedLookup!J712,IF(AND(Summary!B$4=Lists!B$3,MostCitedLookup!M712&lt;&gt;0),MostCitedLookup!J712,IF(AND(Summary!B$4=Lists!B$4,MostCitedLookup!N712&lt;&gt;0),MostCitedLookup!J712,IF(AND(Summary!B$4=Lists!B$5,MostCitedLookup!O712&lt;&gt;0),MostCitedLookup!J712,IF(AND(Summary!B$4=Lists!B$6,MostCitedLookup!P712&lt;&gt;0),MostCitedLookup!J712,IF(AND(Summary!B$4=Lists!B$7,MostCitedLookup!Q712&lt;&gt;0),MostCitedLookup!J712,IF(AND(Summary!B$4=Lists!B$8,MostCitedLookup!R712&lt;&gt;0),MostCitedLookup!J712,IF(AND(Summary!B$4=Lists!B$9,MostCitedLookup!S712&lt;&gt;0),MostCitedLookup!J712,IF(AND(Summary!B$4=Lists!B$10,MostCitedLookup!T712&lt;&gt;0),MostCitedLookup!J712, IF(Summary!B$4="All Publications", MostCitedLookup!J712, NA()))))))))))</f>
        <v>#N/A</v>
      </c>
    </row>
    <row r="713" spans="1:21" x14ac:dyDescent="0.35">
      <c r="A713" t="s">
        <v>2397</v>
      </c>
      <c r="B713" t="s">
        <v>2398</v>
      </c>
      <c r="C713">
        <v>2019</v>
      </c>
      <c r="D713" t="s">
        <v>2392</v>
      </c>
      <c r="E713">
        <v>18</v>
      </c>
      <c r="F713" t="s">
        <v>2393</v>
      </c>
      <c r="G713">
        <v>2019</v>
      </c>
      <c r="H713">
        <v>5.9523809999999996E-3</v>
      </c>
      <c r="I713">
        <v>1</v>
      </c>
      <c r="J713">
        <v>18</v>
      </c>
      <c r="K713" t="s">
        <v>646</v>
      </c>
      <c r="L713">
        <v>1</v>
      </c>
      <c r="M713">
        <v>1</v>
      </c>
      <c r="N713">
        <v>0</v>
      </c>
      <c r="O713">
        <v>0</v>
      </c>
      <c r="P713">
        <v>0</v>
      </c>
      <c r="Q713">
        <v>0</v>
      </c>
      <c r="R713">
        <v>0</v>
      </c>
      <c r="S713">
        <v>0</v>
      </c>
      <c r="T713">
        <v>0</v>
      </c>
      <c r="U713" t="e">
        <f>IF(AND(Summary!B$4=Lists!B$2,MostCitedLookup!L713&lt;&gt;0),MostCitedLookup!J713,IF(AND(Summary!B$4=Lists!B$3,MostCitedLookup!M713&lt;&gt;0),MostCitedLookup!J713,IF(AND(Summary!B$4=Lists!B$4,MostCitedLookup!N713&lt;&gt;0),MostCitedLookup!J713,IF(AND(Summary!B$4=Lists!B$5,MostCitedLookup!O713&lt;&gt;0),MostCitedLookup!J713,IF(AND(Summary!B$4=Lists!B$6,MostCitedLookup!P713&lt;&gt;0),MostCitedLookup!J713,IF(AND(Summary!B$4=Lists!B$7,MostCitedLookup!Q713&lt;&gt;0),MostCitedLookup!J713,IF(AND(Summary!B$4=Lists!B$8,MostCitedLookup!R713&lt;&gt;0),MostCitedLookup!J713,IF(AND(Summary!B$4=Lists!B$9,MostCitedLookup!S713&lt;&gt;0),MostCitedLookup!J713,IF(AND(Summary!B$4=Lists!B$10,MostCitedLookup!T713&lt;&gt;0),MostCitedLookup!J713, IF(Summary!B$4="All Publications", MostCitedLookup!J713, NA()))))))))))</f>
        <v>#N/A</v>
      </c>
    </row>
    <row r="714" spans="1:21" x14ac:dyDescent="0.35">
      <c r="A714" t="s">
        <v>2399</v>
      </c>
      <c r="B714" t="s">
        <v>2400</v>
      </c>
      <c r="C714">
        <v>2008</v>
      </c>
      <c r="D714" t="s">
        <v>2399</v>
      </c>
      <c r="E714">
        <v>18</v>
      </c>
      <c r="F714" t="s">
        <v>2401</v>
      </c>
      <c r="G714">
        <v>2008</v>
      </c>
      <c r="H714">
        <v>0</v>
      </c>
      <c r="I714">
        <v>1</v>
      </c>
      <c r="J714">
        <v>18</v>
      </c>
      <c r="K714" t="s">
        <v>58</v>
      </c>
      <c r="L714">
        <v>0</v>
      </c>
      <c r="M714">
        <v>0</v>
      </c>
      <c r="N714">
        <v>0</v>
      </c>
      <c r="O714">
        <v>0</v>
      </c>
      <c r="P714">
        <v>0</v>
      </c>
      <c r="Q714">
        <v>0</v>
      </c>
      <c r="R714">
        <v>0</v>
      </c>
      <c r="S714">
        <v>1</v>
      </c>
      <c r="T714">
        <v>0</v>
      </c>
      <c r="U714" t="e">
        <f>IF(AND(Summary!B$4=Lists!B$2,MostCitedLookup!L714&lt;&gt;0),MostCitedLookup!J714,IF(AND(Summary!B$4=Lists!B$3,MostCitedLookup!M714&lt;&gt;0),MostCitedLookup!J714,IF(AND(Summary!B$4=Lists!B$4,MostCitedLookup!N714&lt;&gt;0),MostCitedLookup!J714,IF(AND(Summary!B$4=Lists!B$5,MostCitedLookup!O714&lt;&gt;0),MostCitedLookup!J714,IF(AND(Summary!B$4=Lists!B$6,MostCitedLookup!P714&lt;&gt;0),MostCitedLookup!J714,IF(AND(Summary!B$4=Lists!B$7,MostCitedLookup!Q714&lt;&gt;0),MostCitedLookup!J714,IF(AND(Summary!B$4=Lists!B$8,MostCitedLookup!R714&lt;&gt;0),MostCitedLookup!J714,IF(AND(Summary!B$4=Lists!B$9,MostCitedLookup!S714&lt;&gt;0),MostCitedLookup!J714,IF(AND(Summary!B$4=Lists!B$10,MostCitedLookup!T714&lt;&gt;0),MostCitedLookup!J714, IF(Summary!B$4="All Publications", MostCitedLookup!J714, NA()))))))))))</f>
        <v>#N/A</v>
      </c>
    </row>
    <row r="715" spans="1:21" x14ac:dyDescent="0.35">
      <c r="A715" t="s">
        <v>2402</v>
      </c>
      <c r="B715" t="s">
        <v>2403</v>
      </c>
      <c r="C715">
        <v>2000</v>
      </c>
      <c r="D715" t="s">
        <v>2402</v>
      </c>
      <c r="E715">
        <v>18</v>
      </c>
      <c r="F715" t="s">
        <v>2404</v>
      </c>
      <c r="G715">
        <v>2000</v>
      </c>
      <c r="H715">
        <v>0</v>
      </c>
      <c r="I715">
        <v>1</v>
      </c>
      <c r="J715">
        <v>18</v>
      </c>
      <c r="K715" t="s">
        <v>58</v>
      </c>
      <c r="L715">
        <v>0</v>
      </c>
      <c r="M715">
        <v>0</v>
      </c>
      <c r="N715">
        <v>0</v>
      </c>
      <c r="O715">
        <v>0</v>
      </c>
      <c r="P715">
        <v>0</v>
      </c>
      <c r="Q715">
        <v>0</v>
      </c>
      <c r="R715">
        <v>0</v>
      </c>
      <c r="S715">
        <v>1</v>
      </c>
      <c r="T715">
        <v>0</v>
      </c>
      <c r="U715" t="e">
        <f>IF(AND(Summary!B$4=Lists!B$2,MostCitedLookup!L715&lt;&gt;0),MostCitedLookup!J715,IF(AND(Summary!B$4=Lists!B$3,MostCitedLookup!M715&lt;&gt;0),MostCitedLookup!J715,IF(AND(Summary!B$4=Lists!B$4,MostCitedLookup!N715&lt;&gt;0),MostCitedLookup!J715,IF(AND(Summary!B$4=Lists!B$5,MostCitedLookup!O715&lt;&gt;0),MostCitedLookup!J715,IF(AND(Summary!B$4=Lists!B$6,MostCitedLookup!P715&lt;&gt;0),MostCitedLookup!J715,IF(AND(Summary!B$4=Lists!B$7,MostCitedLookup!Q715&lt;&gt;0),MostCitedLookup!J715,IF(AND(Summary!B$4=Lists!B$8,MostCitedLookup!R715&lt;&gt;0),MostCitedLookup!J715,IF(AND(Summary!B$4=Lists!B$9,MostCitedLookup!S715&lt;&gt;0),MostCitedLookup!J715,IF(AND(Summary!B$4=Lists!B$10,MostCitedLookup!T715&lt;&gt;0),MostCitedLookup!J715, IF(Summary!B$4="All Publications", MostCitedLookup!J715, NA()))))))))))</f>
        <v>#N/A</v>
      </c>
    </row>
    <row r="716" spans="1:21" x14ac:dyDescent="0.35">
      <c r="A716" t="s">
        <v>2405</v>
      </c>
      <c r="B716" t="s">
        <v>2406</v>
      </c>
      <c r="C716">
        <v>2001</v>
      </c>
      <c r="D716" t="s">
        <v>2405</v>
      </c>
      <c r="E716">
        <v>18</v>
      </c>
      <c r="F716" t="s">
        <v>2407</v>
      </c>
      <c r="G716">
        <v>2001</v>
      </c>
      <c r="H716">
        <v>0</v>
      </c>
      <c r="I716">
        <v>1</v>
      </c>
      <c r="J716">
        <v>18</v>
      </c>
      <c r="K716" t="s">
        <v>58</v>
      </c>
      <c r="L716">
        <v>0</v>
      </c>
      <c r="M716">
        <v>0</v>
      </c>
      <c r="N716">
        <v>0</v>
      </c>
      <c r="O716">
        <v>0</v>
      </c>
      <c r="P716">
        <v>0</v>
      </c>
      <c r="Q716">
        <v>0</v>
      </c>
      <c r="R716">
        <v>0</v>
      </c>
      <c r="S716">
        <v>1</v>
      </c>
      <c r="T716">
        <v>0</v>
      </c>
      <c r="U716" t="e">
        <f>IF(AND(Summary!B$4=Lists!B$2,MostCitedLookup!L716&lt;&gt;0),MostCitedLookup!J716,IF(AND(Summary!B$4=Lists!B$3,MostCitedLookup!M716&lt;&gt;0),MostCitedLookup!J716,IF(AND(Summary!B$4=Lists!B$4,MostCitedLookup!N716&lt;&gt;0),MostCitedLookup!J716,IF(AND(Summary!B$4=Lists!B$5,MostCitedLookup!O716&lt;&gt;0),MostCitedLookup!J716,IF(AND(Summary!B$4=Lists!B$6,MostCitedLookup!P716&lt;&gt;0),MostCitedLookup!J716,IF(AND(Summary!B$4=Lists!B$7,MostCitedLookup!Q716&lt;&gt;0),MostCitedLookup!J716,IF(AND(Summary!B$4=Lists!B$8,MostCitedLookup!R716&lt;&gt;0),MostCitedLookup!J716,IF(AND(Summary!B$4=Lists!B$9,MostCitedLookup!S716&lt;&gt;0),MostCitedLookup!J716,IF(AND(Summary!B$4=Lists!B$10,MostCitedLookup!T716&lt;&gt;0),MostCitedLookup!J716, IF(Summary!B$4="All Publications", MostCitedLookup!J716, NA()))))))))))</f>
        <v>#N/A</v>
      </c>
    </row>
    <row r="717" spans="1:21" x14ac:dyDescent="0.35">
      <c r="A717" t="s">
        <v>2408</v>
      </c>
      <c r="B717" t="s">
        <v>2409</v>
      </c>
      <c r="C717">
        <v>1988</v>
      </c>
      <c r="D717" t="s">
        <v>2408</v>
      </c>
      <c r="E717">
        <v>18</v>
      </c>
      <c r="F717" t="s">
        <v>2410</v>
      </c>
      <c r="G717">
        <v>1988</v>
      </c>
      <c r="H717">
        <v>0</v>
      </c>
      <c r="I717">
        <v>1</v>
      </c>
      <c r="J717">
        <v>18</v>
      </c>
      <c r="K717" t="s">
        <v>58</v>
      </c>
      <c r="L717">
        <v>0</v>
      </c>
      <c r="M717">
        <v>0</v>
      </c>
      <c r="N717">
        <v>0</v>
      </c>
      <c r="O717">
        <v>0</v>
      </c>
      <c r="P717">
        <v>0</v>
      </c>
      <c r="Q717">
        <v>0</v>
      </c>
      <c r="R717">
        <v>0</v>
      </c>
      <c r="S717">
        <v>1</v>
      </c>
      <c r="T717">
        <v>0</v>
      </c>
      <c r="U717" t="e">
        <f>IF(AND(Summary!B$4=Lists!B$2,MostCitedLookup!L717&lt;&gt;0),MostCitedLookup!J717,IF(AND(Summary!B$4=Lists!B$3,MostCitedLookup!M717&lt;&gt;0),MostCitedLookup!J717,IF(AND(Summary!B$4=Lists!B$4,MostCitedLookup!N717&lt;&gt;0),MostCitedLookup!J717,IF(AND(Summary!B$4=Lists!B$5,MostCitedLookup!O717&lt;&gt;0),MostCitedLookup!J717,IF(AND(Summary!B$4=Lists!B$6,MostCitedLookup!P717&lt;&gt;0),MostCitedLookup!J717,IF(AND(Summary!B$4=Lists!B$7,MostCitedLookup!Q717&lt;&gt;0),MostCitedLookup!J717,IF(AND(Summary!B$4=Lists!B$8,MostCitedLookup!R717&lt;&gt;0),MostCitedLookup!J717,IF(AND(Summary!B$4=Lists!B$9,MostCitedLookup!S717&lt;&gt;0),MostCitedLookup!J717,IF(AND(Summary!B$4=Lists!B$10,MostCitedLookup!T717&lt;&gt;0),MostCitedLookup!J717, IF(Summary!B$4="All Publications", MostCitedLookup!J717, NA()))))))))))</f>
        <v>#N/A</v>
      </c>
    </row>
    <row r="718" spans="1:21" x14ac:dyDescent="0.35">
      <c r="A718" t="s">
        <v>2411</v>
      </c>
      <c r="B718" t="s">
        <v>2412</v>
      </c>
      <c r="C718">
        <v>2002</v>
      </c>
      <c r="D718" t="s">
        <v>2411</v>
      </c>
      <c r="E718">
        <v>18</v>
      </c>
      <c r="F718" t="s">
        <v>2413</v>
      </c>
      <c r="G718">
        <v>2002</v>
      </c>
      <c r="H718">
        <v>0</v>
      </c>
      <c r="I718">
        <v>1</v>
      </c>
      <c r="J718">
        <v>18</v>
      </c>
      <c r="K718" t="s">
        <v>67</v>
      </c>
      <c r="L718">
        <v>0</v>
      </c>
      <c r="M718">
        <v>0</v>
      </c>
      <c r="N718">
        <v>0</v>
      </c>
      <c r="O718">
        <v>0</v>
      </c>
      <c r="P718">
        <v>1</v>
      </c>
      <c r="Q718">
        <v>0</v>
      </c>
      <c r="R718">
        <v>0</v>
      </c>
      <c r="S718">
        <v>0</v>
      </c>
      <c r="T718">
        <v>0</v>
      </c>
      <c r="U718" t="e">
        <f>IF(AND(Summary!B$4=Lists!B$2,MostCitedLookup!L718&lt;&gt;0),MostCitedLookup!J718,IF(AND(Summary!B$4=Lists!B$3,MostCitedLookup!M718&lt;&gt;0),MostCitedLookup!J718,IF(AND(Summary!B$4=Lists!B$4,MostCitedLookup!N718&lt;&gt;0),MostCitedLookup!J718,IF(AND(Summary!B$4=Lists!B$5,MostCitedLookup!O718&lt;&gt;0),MostCitedLookup!J718,IF(AND(Summary!B$4=Lists!B$6,MostCitedLookup!P718&lt;&gt;0),MostCitedLookup!J718,IF(AND(Summary!B$4=Lists!B$7,MostCitedLookup!Q718&lt;&gt;0),MostCitedLookup!J718,IF(AND(Summary!B$4=Lists!B$8,MostCitedLookup!R718&lt;&gt;0),MostCitedLookup!J718,IF(AND(Summary!B$4=Lists!B$9,MostCitedLookup!S718&lt;&gt;0),MostCitedLookup!J718,IF(AND(Summary!B$4=Lists!B$10,MostCitedLookup!T718&lt;&gt;0),MostCitedLookup!J718, IF(Summary!B$4="All Publications", MostCitedLookup!J718, NA()))))))))))</f>
        <v>#N/A</v>
      </c>
    </row>
    <row r="719" spans="1:21" x14ac:dyDescent="0.35">
      <c r="A719" t="s">
        <v>2414</v>
      </c>
      <c r="B719" t="s">
        <v>2415</v>
      </c>
      <c r="C719">
        <v>2008</v>
      </c>
      <c r="D719" t="s">
        <v>2414</v>
      </c>
      <c r="E719">
        <v>18</v>
      </c>
      <c r="F719" t="s">
        <v>2416</v>
      </c>
      <c r="G719">
        <v>2008</v>
      </c>
      <c r="H719">
        <v>0</v>
      </c>
      <c r="I719">
        <v>1</v>
      </c>
      <c r="J719">
        <v>18</v>
      </c>
      <c r="K719" t="s">
        <v>111</v>
      </c>
      <c r="L719">
        <v>1</v>
      </c>
      <c r="M719">
        <v>1</v>
      </c>
      <c r="N719">
        <v>0</v>
      </c>
      <c r="O719">
        <v>0</v>
      </c>
      <c r="P719">
        <v>0</v>
      </c>
      <c r="Q719">
        <v>0</v>
      </c>
      <c r="R719">
        <v>0</v>
      </c>
      <c r="S719">
        <v>1</v>
      </c>
      <c r="T719">
        <v>0</v>
      </c>
      <c r="U719" t="e">
        <f>IF(AND(Summary!B$4=Lists!B$2,MostCitedLookup!L719&lt;&gt;0),MostCitedLookup!J719,IF(AND(Summary!B$4=Lists!B$3,MostCitedLookup!M719&lt;&gt;0),MostCitedLookup!J719,IF(AND(Summary!B$4=Lists!B$4,MostCitedLookup!N719&lt;&gt;0),MostCitedLookup!J719,IF(AND(Summary!B$4=Lists!B$5,MostCitedLookup!O719&lt;&gt;0),MostCitedLookup!J719,IF(AND(Summary!B$4=Lists!B$6,MostCitedLookup!P719&lt;&gt;0),MostCitedLookup!J719,IF(AND(Summary!B$4=Lists!B$7,MostCitedLookup!Q719&lt;&gt;0),MostCitedLookup!J719,IF(AND(Summary!B$4=Lists!B$8,MostCitedLookup!R719&lt;&gt;0),MostCitedLookup!J719,IF(AND(Summary!B$4=Lists!B$9,MostCitedLookup!S719&lt;&gt;0),MostCitedLookup!J719,IF(AND(Summary!B$4=Lists!B$10,MostCitedLookup!T719&lt;&gt;0),MostCitedLookup!J719, IF(Summary!B$4="All Publications", MostCitedLookup!J719, NA()))))))))))</f>
        <v>#N/A</v>
      </c>
    </row>
    <row r="720" spans="1:21" x14ac:dyDescent="0.35">
      <c r="A720" t="s">
        <v>2417</v>
      </c>
      <c r="B720" t="s">
        <v>2418</v>
      </c>
      <c r="C720">
        <v>2010</v>
      </c>
      <c r="D720" t="s">
        <v>2417</v>
      </c>
      <c r="E720">
        <v>18</v>
      </c>
      <c r="F720" t="s">
        <v>2419</v>
      </c>
      <c r="G720">
        <v>2010</v>
      </c>
      <c r="H720">
        <v>0</v>
      </c>
      <c r="I720">
        <v>1</v>
      </c>
      <c r="J720">
        <v>18</v>
      </c>
      <c r="K720" t="s">
        <v>58</v>
      </c>
      <c r="L720">
        <v>0</v>
      </c>
      <c r="M720">
        <v>0</v>
      </c>
      <c r="N720">
        <v>0</v>
      </c>
      <c r="O720">
        <v>0</v>
      </c>
      <c r="P720">
        <v>0</v>
      </c>
      <c r="Q720">
        <v>0</v>
      </c>
      <c r="R720">
        <v>0</v>
      </c>
      <c r="S720">
        <v>1</v>
      </c>
      <c r="T720">
        <v>0</v>
      </c>
      <c r="U720" t="e">
        <f>IF(AND(Summary!B$4=Lists!B$2,MostCitedLookup!L720&lt;&gt;0),MostCitedLookup!J720,IF(AND(Summary!B$4=Lists!B$3,MostCitedLookup!M720&lt;&gt;0),MostCitedLookup!J720,IF(AND(Summary!B$4=Lists!B$4,MostCitedLookup!N720&lt;&gt;0),MostCitedLookup!J720,IF(AND(Summary!B$4=Lists!B$5,MostCitedLookup!O720&lt;&gt;0),MostCitedLookup!J720,IF(AND(Summary!B$4=Lists!B$6,MostCitedLookup!P720&lt;&gt;0),MostCitedLookup!J720,IF(AND(Summary!B$4=Lists!B$7,MostCitedLookup!Q720&lt;&gt;0),MostCitedLookup!J720,IF(AND(Summary!B$4=Lists!B$8,MostCitedLookup!R720&lt;&gt;0),MostCitedLookup!J720,IF(AND(Summary!B$4=Lists!B$9,MostCitedLookup!S720&lt;&gt;0),MostCitedLookup!J720,IF(AND(Summary!B$4=Lists!B$10,MostCitedLookup!T720&lt;&gt;0),MostCitedLookup!J720, IF(Summary!B$4="All Publications", MostCitedLookup!J720, NA()))))))))))</f>
        <v>#N/A</v>
      </c>
    </row>
    <row r="721" spans="1:21" x14ac:dyDescent="0.35">
      <c r="A721" t="s">
        <v>2420</v>
      </c>
      <c r="B721" t="s">
        <v>2421</v>
      </c>
      <c r="C721">
        <v>2004</v>
      </c>
      <c r="D721" t="s">
        <v>2420</v>
      </c>
      <c r="E721">
        <v>18</v>
      </c>
      <c r="F721" t="s">
        <v>2422</v>
      </c>
      <c r="G721">
        <v>2004</v>
      </c>
      <c r="H721">
        <v>0</v>
      </c>
      <c r="I721">
        <v>1</v>
      </c>
      <c r="J721">
        <v>18</v>
      </c>
      <c r="K721" t="s">
        <v>26</v>
      </c>
      <c r="L721">
        <v>0</v>
      </c>
      <c r="M721">
        <v>0</v>
      </c>
      <c r="N721">
        <v>0</v>
      </c>
      <c r="O721">
        <v>1</v>
      </c>
      <c r="P721">
        <v>0</v>
      </c>
      <c r="Q721">
        <v>0</v>
      </c>
      <c r="R721">
        <v>0</v>
      </c>
      <c r="S721">
        <v>0</v>
      </c>
      <c r="T721">
        <v>0</v>
      </c>
      <c r="U721" t="e">
        <f>IF(AND(Summary!B$4=Lists!B$2,MostCitedLookup!L721&lt;&gt;0),MostCitedLookup!J721,IF(AND(Summary!B$4=Lists!B$3,MostCitedLookup!M721&lt;&gt;0),MostCitedLookup!J721,IF(AND(Summary!B$4=Lists!B$4,MostCitedLookup!N721&lt;&gt;0),MostCitedLookup!J721,IF(AND(Summary!B$4=Lists!B$5,MostCitedLookup!O721&lt;&gt;0),MostCitedLookup!J721,IF(AND(Summary!B$4=Lists!B$6,MostCitedLookup!P721&lt;&gt;0),MostCitedLookup!J721,IF(AND(Summary!B$4=Lists!B$7,MostCitedLookup!Q721&lt;&gt;0),MostCitedLookup!J721,IF(AND(Summary!B$4=Lists!B$8,MostCitedLookup!R721&lt;&gt;0),MostCitedLookup!J721,IF(AND(Summary!B$4=Lists!B$9,MostCitedLookup!S721&lt;&gt;0),MostCitedLookup!J721,IF(AND(Summary!B$4=Lists!B$10,MostCitedLookup!T721&lt;&gt;0),MostCitedLookup!J721, IF(Summary!B$4="All Publications", MostCitedLookup!J721, NA()))))))))))</f>
        <v>#N/A</v>
      </c>
    </row>
    <row r="722" spans="1:21" x14ac:dyDescent="0.35">
      <c r="A722" t="s">
        <v>2423</v>
      </c>
      <c r="B722" t="s">
        <v>2424</v>
      </c>
      <c r="C722">
        <v>2012</v>
      </c>
      <c r="D722" t="s">
        <v>2423</v>
      </c>
      <c r="E722">
        <v>18</v>
      </c>
      <c r="F722" t="s">
        <v>2425</v>
      </c>
      <c r="G722">
        <v>2012</v>
      </c>
      <c r="H722">
        <v>0</v>
      </c>
      <c r="I722">
        <v>1</v>
      </c>
      <c r="J722">
        <v>18</v>
      </c>
      <c r="K722" t="s">
        <v>1627</v>
      </c>
      <c r="L722">
        <v>0</v>
      </c>
      <c r="M722">
        <v>0</v>
      </c>
      <c r="N722">
        <v>0</v>
      </c>
      <c r="O722">
        <v>0</v>
      </c>
      <c r="P722">
        <v>1</v>
      </c>
      <c r="Q722">
        <v>0</v>
      </c>
      <c r="R722">
        <v>0</v>
      </c>
      <c r="S722">
        <v>1</v>
      </c>
      <c r="T722">
        <v>0</v>
      </c>
      <c r="U722" t="e">
        <f>IF(AND(Summary!B$4=Lists!B$2,MostCitedLookup!L722&lt;&gt;0),MostCitedLookup!J722,IF(AND(Summary!B$4=Lists!B$3,MostCitedLookup!M722&lt;&gt;0),MostCitedLookup!J722,IF(AND(Summary!B$4=Lists!B$4,MostCitedLookup!N722&lt;&gt;0),MostCitedLookup!J722,IF(AND(Summary!B$4=Lists!B$5,MostCitedLookup!O722&lt;&gt;0),MostCitedLookup!J722,IF(AND(Summary!B$4=Lists!B$6,MostCitedLookup!P722&lt;&gt;0),MostCitedLookup!J722,IF(AND(Summary!B$4=Lists!B$7,MostCitedLookup!Q722&lt;&gt;0),MostCitedLookup!J722,IF(AND(Summary!B$4=Lists!B$8,MostCitedLookup!R722&lt;&gt;0),MostCitedLookup!J722,IF(AND(Summary!B$4=Lists!B$9,MostCitedLookup!S722&lt;&gt;0),MostCitedLookup!J722,IF(AND(Summary!B$4=Lists!B$10,MostCitedLookup!T722&lt;&gt;0),MostCitedLookup!J722, IF(Summary!B$4="All Publications", MostCitedLookup!J722, NA()))))))))))</f>
        <v>#N/A</v>
      </c>
    </row>
    <row r="723" spans="1:21" x14ac:dyDescent="0.35">
      <c r="A723" t="s">
        <v>2426</v>
      </c>
      <c r="B723" t="s">
        <v>2427</v>
      </c>
      <c r="C723">
        <v>2009</v>
      </c>
      <c r="D723" t="s">
        <v>2426</v>
      </c>
      <c r="E723">
        <v>18</v>
      </c>
      <c r="F723" t="s">
        <v>2428</v>
      </c>
      <c r="G723">
        <v>2009</v>
      </c>
      <c r="H723">
        <v>0</v>
      </c>
      <c r="I723">
        <v>1</v>
      </c>
      <c r="J723">
        <v>18</v>
      </c>
      <c r="K723" t="s">
        <v>58</v>
      </c>
      <c r="L723">
        <v>0</v>
      </c>
      <c r="M723">
        <v>0</v>
      </c>
      <c r="N723">
        <v>0</v>
      </c>
      <c r="O723">
        <v>0</v>
      </c>
      <c r="P723">
        <v>0</v>
      </c>
      <c r="Q723">
        <v>0</v>
      </c>
      <c r="R723">
        <v>0</v>
      </c>
      <c r="S723">
        <v>1</v>
      </c>
      <c r="T723">
        <v>0</v>
      </c>
      <c r="U723" t="e">
        <f>IF(AND(Summary!B$4=Lists!B$2,MostCitedLookup!L723&lt;&gt;0),MostCitedLookup!J723,IF(AND(Summary!B$4=Lists!B$3,MostCitedLookup!M723&lt;&gt;0),MostCitedLookup!J723,IF(AND(Summary!B$4=Lists!B$4,MostCitedLookup!N723&lt;&gt;0),MostCitedLookup!J723,IF(AND(Summary!B$4=Lists!B$5,MostCitedLookup!O723&lt;&gt;0),MostCitedLookup!J723,IF(AND(Summary!B$4=Lists!B$6,MostCitedLookup!P723&lt;&gt;0),MostCitedLookup!J723,IF(AND(Summary!B$4=Lists!B$7,MostCitedLookup!Q723&lt;&gt;0),MostCitedLookup!J723,IF(AND(Summary!B$4=Lists!B$8,MostCitedLookup!R723&lt;&gt;0),MostCitedLookup!J723,IF(AND(Summary!B$4=Lists!B$9,MostCitedLookup!S723&lt;&gt;0),MostCitedLookup!J723,IF(AND(Summary!B$4=Lists!B$10,MostCitedLookup!T723&lt;&gt;0),MostCitedLookup!J723, IF(Summary!B$4="All Publications", MostCitedLookup!J723, NA()))))))))))</f>
        <v>#N/A</v>
      </c>
    </row>
    <row r="724" spans="1:21" x14ac:dyDescent="0.35">
      <c r="A724" t="s">
        <v>2429</v>
      </c>
      <c r="B724" t="s">
        <v>1360</v>
      </c>
      <c r="C724">
        <v>2012</v>
      </c>
      <c r="D724" t="s">
        <v>2429</v>
      </c>
      <c r="E724">
        <v>18</v>
      </c>
      <c r="F724" t="s">
        <v>2430</v>
      </c>
      <c r="G724">
        <v>2012</v>
      </c>
      <c r="H724">
        <v>0</v>
      </c>
      <c r="I724">
        <v>1</v>
      </c>
      <c r="J724">
        <v>18</v>
      </c>
      <c r="K724" t="s">
        <v>646</v>
      </c>
      <c r="L724">
        <v>1</v>
      </c>
      <c r="M724">
        <v>1</v>
      </c>
      <c r="N724">
        <v>0</v>
      </c>
      <c r="O724">
        <v>0</v>
      </c>
      <c r="P724">
        <v>0</v>
      </c>
      <c r="Q724">
        <v>0</v>
      </c>
      <c r="R724">
        <v>0</v>
      </c>
      <c r="S724">
        <v>0</v>
      </c>
      <c r="T724">
        <v>0</v>
      </c>
      <c r="U724" t="e">
        <f>IF(AND(Summary!B$4=Lists!B$2,MostCitedLookup!L724&lt;&gt;0),MostCitedLookup!J724,IF(AND(Summary!B$4=Lists!B$3,MostCitedLookup!M724&lt;&gt;0),MostCitedLookup!J724,IF(AND(Summary!B$4=Lists!B$4,MostCitedLookup!N724&lt;&gt;0),MostCitedLookup!J724,IF(AND(Summary!B$4=Lists!B$5,MostCitedLookup!O724&lt;&gt;0),MostCitedLookup!J724,IF(AND(Summary!B$4=Lists!B$6,MostCitedLookup!P724&lt;&gt;0),MostCitedLookup!J724,IF(AND(Summary!B$4=Lists!B$7,MostCitedLookup!Q724&lt;&gt;0),MostCitedLookup!J724,IF(AND(Summary!B$4=Lists!B$8,MostCitedLookup!R724&lt;&gt;0),MostCitedLookup!J724,IF(AND(Summary!B$4=Lists!B$9,MostCitedLookup!S724&lt;&gt;0),MostCitedLookup!J724,IF(AND(Summary!B$4=Lists!B$10,MostCitedLookup!T724&lt;&gt;0),MostCitedLookup!J724, IF(Summary!B$4="All Publications", MostCitedLookup!J724, NA()))))))))))</f>
        <v>#N/A</v>
      </c>
    </row>
    <row r="725" spans="1:21" x14ac:dyDescent="0.35">
      <c r="A725" t="s">
        <v>2431</v>
      </c>
      <c r="B725" t="s">
        <v>2432</v>
      </c>
      <c r="C725">
        <v>2012</v>
      </c>
      <c r="D725" t="s">
        <v>2431</v>
      </c>
      <c r="E725">
        <v>18</v>
      </c>
      <c r="F725" t="s">
        <v>2433</v>
      </c>
      <c r="G725">
        <v>2012</v>
      </c>
      <c r="H725">
        <v>0</v>
      </c>
      <c r="I725">
        <v>1</v>
      </c>
      <c r="J725">
        <v>18</v>
      </c>
      <c r="K725" t="s">
        <v>58</v>
      </c>
      <c r="L725">
        <v>0</v>
      </c>
      <c r="M725">
        <v>0</v>
      </c>
      <c r="N725">
        <v>0</v>
      </c>
      <c r="O725">
        <v>0</v>
      </c>
      <c r="P725">
        <v>0</v>
      </c>
      <c r="Q725">
        <v>0</v>
      </c>
      <c r="R725">
        <v>0</v>
      </c>
      <c r="S725">
        <v>1</v>
      </c>
      <c r="T725">
        <v>0</v>
      </c>
      <c r="U725" t="e">
        <f>IF(AND(Summary!B$4=Lists!B$2,MostCitedLookup!L725&lt;&gt;0),MostCitedLookup!J725,IF(AND(Summary!B$4=Lists!B$3,MostCitedLookup!M725&lt;&gt;0),MostCitedLookup!J725,IF(AND(Summary!B$4=Lists!B$4,MostCitedLookup!N725&lt;&gt;0),MostCitedLookup!J725,IF(AND(Summary!B$4=Lists!B$5,MostCitedLookup!O725&lt;&gt;0),MostCitedLookup!J725,IF(AND(Summary!B$4=Lists!B$6,MostCitedLookup!P725&lt;&gt;0),MostCitedLookup!J725,IF(AND(Summary!B$4=Lists!B$7,MostCitedLookup!Q725&lt;&gt;0),MostCitedLookup!J725,IF(AND(Summary!B$4=Lists!B$8,MostCitedLookup!R725&lt;&gt;0),MostCitedLookup!J725,IF(AND(Summary!B$4=Lists!B$9,MostCitedLookup!S725&lt;&gt;0),MostCitedLookup!J725,IF(AND(Summary!B$4=Lists!B$10,MostCitedLookup!T725&lt;&gt;0),MostCitedLookup!J725, IF(Summary!B$4="All Publications", MostCitedLookup!J725, NA()))))))))))</f>
        <v>#N/A</v>
      </c>
    </row>
    <row r="726" spans="1:21" x14ac:dyDescent="0.35">
      <c r="A726" t="s">
        <v>2434</v>
      </c>
      <c r="B726" t="s">
        <v>2435</v>
      </c>
      <c r="C726">
        <v>2017</v>
      </c>
      <c r="D726" t="s">
        <v>2434</v>
      </c>
      <c r="E726">
        <v>18</v>
      </c>
      <c r="F726" t="s">
        <v>2436</v>
      </c>
      <c r="G726">
        <v>2017</v>
      </c>
      <c r="H726">
        <v>0</v>
      </c>
      <c r="I726">
        <v>1</v>
      </c>
      <c r="J726">
        <v>18</v>
      </c>
      <c r="K726" t="s">
        <v>58</v>
      </c>
      <c r="L726">
        <v>0</v>
      </c>
      <c r="M726">
        <v>0</v>
      </c>
      <c r="N726">
        <v>0</v>
      </c>
      <c r="O726">
        <v>0</v>
      </c>
      <c r="P726">
        <v>0</v>
      </c>
      <c r="Q726">
        <v>0</v>
      </c>
      <c r="R726">
        <v>0</v>
      </c>
      <c r="S726">
        <v>1</v>
      </c>
      <c r="T726">
        <v>0</v>
      </c>
      <c r="U726" t="e">
        <f>IF(AND(Summary!B$4=Lists!B$2,MostCitedLookup!L726&lt;&gt;0),MostCitedLookup!J726,IF(AND(Summary!B$4=Lists!B$3,MostCitedLookup!M726&lt;&gt;0),MostCitedLookup!J726,IF(AND(Summary!B$4=Lists!B$4,MostCitedLookup!N726&lt;&gt;0),MostCitedLookup!J726,IF(AND(Summary!B$4=Lists!B$5,MostCitedLookup!O726&lt;&gt;0),MostCitedLookup!J726,IF(AND(Summary!B$4=Lists!B$6,MostCitedLookup!P726&lt;&gt;0),MostCitedLookup!J726,IF(AND(Summary!B$4=Lists!B$7,MostCitedLookup!Q726&lt;&gt;0),MostCitedLookup!J726,IF(AND(Summary!B$4=Lists!B$8,MostCitedLookup!R726&lt;&gt;0),MostCitedLookup!J726,IF(AND(Summary!B$4=Lists!B$9,MostCitedLookup!S726&lt;&gt;0),MostCitedLookup!J726,IF(AND(Summary!B$4=Lists!B$10,MostCitedLookup!T726&lt;&gt;0),MostCitedLookup!J726, IF(Summary!B$4="All Publications", MostCitedLookup!J726, NA()))))))))))</f>
        <v>#N/A</v>
      </c>
    </row>
    <row r="727" spans="1:21" x14ac:dyDescent="0.35">
      <c r="A727" t="s">
        <v>2437</v>
      </c>
      <c r="B727" t="s">
        <v>2438</v>
      </c>
      <c r="C727">
        <v>2020</v>
      </c>
      <c r="D727" t="s">
        <v>2437</v>
      </c>
      <c r="E727">
        <v>18</v>
      </c>
      <c r="F727" t="s">
        <v>2439</v>
      </c>
      <c r="G727">
        <v>2020</v>
      </c>
      <c r="H727">
        <v>0</v>
      </c>
      <c r="I727">
        <v>1</v>
      </c>
      <c r="J727">
        <v>18</v>
      </c>
      <c r="K727" t="s">
        <v>67</v>
      </c>
      <c r="L727">
        <v>0</v>
      </c>
      <c r="M727">
        <v>0</v>
      </c>
      <c r="N727">
        <v>0</v>
      </c>
      <c r="O727">
        <v>0</v>
      </c>
      <c r="P727">
        <v>1</v>
      </c>
      <c r="Q727">
        <v>0</v>
      </c>
      <c r="R727">
        <v>0</v>
      </c>
      <c r="S727">
        <v>0</v>
      </c>
      <c r="T727">
        <v>0</v>
      </c>
      <c r="U727" t="e">
        <f>IF(AND(Summary!B$4=Lists!B$2,MostCitedLookup!L727&lt;&gt;0),MostCitedLookup!J727,IF(AND(Summary!B$4=Lists!B$3,MostCitedLookup!M727&lt;&gt;0),MostCitedLookup!J727,IF(AND(Summary!B$4=Lists!B$4,MostCitedLookup!N727&lt;&gt;0),MostCitedLookup!J727,IF(AND(Summary!B$4=Lists!B$5,MostCitedLookup!O727&lt;&gt;0),MostCitedLookup!J727,IF(AND(Summary!B$4=Lists!B$6,MostCitedLookup!P727&lt;&gt;0),MostCitedLookup!J727,IF(AND(Summary!B$4=Lists!B$7,MostCitedLookup!Q727&lt;&gt;0),MostCitedLookup!J727,IF(AND(Summary!B$4=Lists!B$8,MostCitedLookup!R727&lt;&gt;0),MostCitedLookup!J727,IF(AND(Summary!B$4=Lists!B$9,MostCitedLookup!S727&lt;&gt;0),MostCitedLookup!J727,IF(AND(Summary!B$4=Lists!B$10,MostCitedLookup!T727&lt;&gt;0),MostCitedLookup!J727, IF(Summary!B$4="All Publications", MostCitedLookup!J727, NA()))))))))))</f>
        <v>#N/A</v>
      </c>
    </row>
    <row r="728" spans="1:21" x14ac:dyDescent="0.35">
      <c r="A728" t="s">
        <v>2440</v>
      </c>
      <c r="B728" t="s">
        <v>2441</v>
      </c>
      <c r="C728">
        <v>2014</v>
      </c>
      <c r="D728" t="s">
        <v>2440</v>
      </c>
      <c r="E728">
        <v>18</v>
      </c>
      <c r="F728" t="s">
        <v>2442</v>
      </c>
      <c r="G728">
        <v>2014</v>
      </c>
      <c r="H728">
        <v>0</v>
      </c>
      <c r="I728">
        <v>1</v>
      </c>
      <c r="J728">
        <v>18</v>
      </c>
      <c r="K728" t="s">
        <v>58</v>
      </c>
      <c r="L728">
        <v>0</v>
      </c>
      <c r="M728">
        <v>0</v>
      </c>
      <c r="N728">
        <v>0</v>
      </c>
      <c r="O728">
        <v>0</v>
      </c>
      <c r="P728">
        <v>0</v>
      </c>
      <c r="Q728">
        <v>0</v>
      </c>
      <c r="R728">
        <v>0</v>
      </c>
      <c r="S728">
        <v>1</v>
      </c>
      <c r="T728">
        <v>0</v>
      </c>
      <c r="U728" t="e">
        <f>IF(AND(Summary!B$4=Lists!B$2,MostCitedLookup!L728&lt;&gt;0),MostCitedLookup!J728,IF(AND(Summary!B$4=Lists!B$3,MostCitedLookup!M728&lt;&gt;0),MostCitedLookup!J728,IF(AND(Summary!B$4=Lists!B$4,MostCitedLookup!N728&lt;&gt;0),MostCitedLookup!J728,IF(AND(Summary!B$4=Lists!B$5,MostCitedLookup!O728&lt;&gt;0),MostCitedLookup!J728,IF(AND(Summary!B$4=Lists!B$6,MostCitedLookup!P728&lt;&gt;0),MostCitedLookup!J728,IF(AND(Summary!B$4=Lists!B$7,MostCitedLookup!Q728&lt;&gt;0),MostCitedLookup!J728,IF(AND(Summary!B$4=Lists!B$8,MostCitedLookup!R728&lt;&gt;0),MostCitedLookup!J728,IF(AND(Summary!B$4=Lists!B$9,MostCitedLookup!S728&lt;&gt;0),MostCitedLookup!J728,IF(AND(Summary!B$4=Lists!B$10,MostCitedLookup!T728&lt;&gt;0),MostCitedLookup!J728, IF(Summary!B$4="All Publications", MostCitedLookup!J728, NA()))))))))))</f>
        <v>#N/A</v>
      </c>
    </row>
    <row r="729" spans="1:21" x14ac:dyDescent="0.35">
      <c r="A729" t="s">
        <v>2443</v>
      </c>
      <c r="B729" t="s">
        <v>2444</v>
      </c>
      <c r="C729">
        <v>2019</v>
      </c>
      <c r="D729" t="s">
        <v>2443</v>
      </c>
      <c r="E729">
        <v>18</v>
      </c>
      <c r="F729" t="s">
        <v>2445</v>
      </c>
      <c r="G729">
        <v>2019</v>
      </c>
      <c r="H729">
        <v>0</v>
      </c>
      <c r="I729">
        <v>1</v>
      </c>
      <c r="J729">
        <v>18</v>
      </c>
      <c r="K729" t="s">
        <v>1027</v>
      </c>
      <c r="L729">
        <v>0</v>
      </c>
      <c r="M729">
        <v>0</v>
      </c>
      <c r="N729">
        <v>0</v>
      </c>
      <c r="O729">
        <v>0</v>
      </c>
      <c r="P729">
        <v>0</v>
      </c>
      <c r="Q729">
        <v>0</v>
      </c>
      <c r="R729">
        <v>0</v>
      </c>
      <c r="S729">
        <v>0</v>
      </c>
      <c r="T729">
        <v>0</v>
      </c>
      <c r="U729" t="e">
        <f>IF(AND(Summary!B$4=Lists!B$2,MostCitedLookup!L729&lt;&gt;0),MostCitedLookup!J729,IF(AND(Summary!B$4=Lists!B$3,MostCitedLookup!M729&lt;&gt;0),MostCitedLookup!J729,IF(AND(Summary!B$4=Lists!B$4,MostCitedLookup!N729&lt;&gt;0),MostCitedLookup!J729,IF(AND(Summary!B$4=Lists!B$5,MostCitedLookup!O729&lt;&gt;0),MostCitedLookup!J729,IF(AND(Summary!B$4=Lists!B$6,MostCitedLookup!P729&lt;&gt;0),MostCitedLookup!J729,IF(AND(Summary!B$4=Lists!B$7,MostCitedLookup!Q729&lt;&gt;0),MostCitedLookup!J729,IF(AND(Summary!B$4=Lists!B$8,MostCitedLookup!R729&lt;&gt;0),MostCitedLookup!J729,IF(AND(Summary!B$4=Lists!B$9,MostCitedLookup!S729&lt;&gt;0),MostCitedLookup!J729,IF(AND(Summary!B$4=Lists!B$10,MostCitedLookup!T729&lt;&gt;0),MostCitedLookup!J729, IF(Summary!B$4="All Publications", MostCitedLookup!J729, NA()))))))))))</f>
        <v>#N/A</v>
      </c>
    </row>
    <row r="730" spans="1:21" x14ac:dyDescent="0.35">
      <c r="A730" t="s">
        <v>2446</v>
      </c>
      <c r="B730" t="s">
        <v>2447</v>
      </c>
      <c r="C730">
        <v>2020</v>
      </c>
      <c r="D730" t="s">
        <v>2446</v>
      </c>
      <c r="E730">
        <v>18</v>
      </c>
      <c r="F730" t="s">
        <v>2448</v>
      </c>
      <c r="G730">
        <v>2020</v>
      </c>
      <c r="H730">
        <v>0</v>
      </c>
      <c r="I730">
        <v>1</v>
      </c>
      <c r="J730">
        <v>18</v>
      </c>
      <c r="K730" t="s">
        <v>67</v>
      </c>
      <c r="L730">
        <v>0</v>
      </c>
      <c r="M730">
        <v>0</v>
      </c>
      <c r="N730">
        <v>0</v>
      </c>
      <c r="O730">
        <v>0</v>
      </c>
      <c r="P730">
        <v>1</v>
      </c>
      <c r="Q730">
        <v>0</v>
      </c>
      <c r="R730">
        <v>0</v>
      </c>
      <c r="S730">
        <v>0</v>
      </c>
      <c r="T730">
        <v>0</v>
      </c>
      <c r="U730" t="e">
        <f>IF(AND(Summary!B$4=Lists!B$2,MostCitedLookup!L730&lt;&gt;0),MostCitedLookup!J730,IF(AND(Summary!B$4=Lists!B$3,MostCitedLookup!M730&lt;&gt;0),MostCitedLookup!J730,IF(AND(Summary!B$4=Lists!B$4,MostCitedLookup!N730&lt;&gt;0),MostCitedLookup!J730,IF(AND(Summary!B$4=Lists!B$5,MostCitedLookup!O730&lt;&gt;0),MostCitedLookup!J730,IF(AND(Summary!B$4=Lists!B$6,MostCitedLookup!P730&lt;&gt;0),MostCitedLookup!J730,IF(AND(Summary!B$4=Lists!B$7,MostCitedLookup!Q730&lt;&gt;0),MostCitedLookup!J730,IF(AND(Summary!B$4=Lists!B$8,MostCitedLookup!R730&lt;&gt;0),MostCitedLookup!J730,IF(AND(Summary!B$4=Lists!B$9,MostCitedLookup!S730&lt;&gt;0),MostCitedLookup!J730,IF(AND(Summary!B$4=Lists!B$10,MostCitedLookup!T730&lt;&gt;0),MostCitedLookup!J730, IF(Summary!B$4="All Publications", MostCitedLookup!J730, NA()))))))))))</f>
        <v>#N/A</v>
      </c>
    </row>
    <row r="731" spans="1:21" x14ac:dyDescent="0.35">
      <c r="A731" t="s">
        <v>2449</v>
      </c>
      <c r="B731" t="s">
        <v>2450</v>
      </c>
      <c r="C731">
        <v>2020</v>
      </c>
      <c r="D731" t="s">
        <v>2449</v>
      </c>
      <c r="E731">
        <v>18</v>
      </c>
      <c r="F731" t="s">
        <v>2451</v>
      </c>
      <c r="G731">
        <v>2020</v>
      </c>
      <c r="H731">
        <v>0</v>
      </c>
      <c r="I731">
        <v>1</v>
      </c>
      <c r="J731">
        <v>18</v>
      </c>
      <c r="K731" t="s">
        <v>1829</v>
      </c>
      <c r="L731">
        <v>1</v>
      </c>
      <c r="M731">
        <v>1</v>
      </c>
      <c r="N731">
        <v>0</v>
      </c>
      <c r="O731">
        <v>0</v>
      </c>
      <c r="P731">
        <v>0</v>
      </c>
      <c r="Q731">
        <v>1</v>
      </c>
      <c r="R731">
        <v>0</v>
      </c>
      <c r="S731">
        <v>0</v>
      </c>
      <c r="T731">
        <v>0</v>
      </c>
      <c r="U731" t="e">
        <f>IF(AND(Summary!B$4=Lists!B$2,MostCitedLookup!L731&lt;&gt;0),MostCitedLookup!J731,IF(AND(Summary!B$4=Lists!B$3,MostCitedLookup!M731&lt;&gt;0),MostCitedLookup!J731,IF(AND(Summary!B$4=Lists!B$4,MostCitedLookup!N731&lt;&gt;0),MostCitedLookup!J731,IF(AND(Summary!B$4=Lists!B$5,MostCitedLookup!O731&lt;&gt;0),MostCitedLookup!J731,IF(AND(Summary!B$4=Lists!B$6,MostCitedLookup!P731&lt;&gt;0),MostCitedLookup!J731,IF(AND(Summary!B$4=Lists!B$7,MostCitedLookup!Q731&lt;&gt;0),MostCitedLookup!J731,IF(AND(Summary!B$4=Lists!B$8,MostCitedLookup!R731&lt;&gt;0),MostCitedLookup!J731,IF(AND(Summary!B$4=Lists!B$9,MostCitedLookup!S731&lt;&gt;0),MostCitedLookup!J731,IF(AND(Summary!B$4=Lists!B$10,MostCitedLookup!T731&lt;&gt;0),MostCitedLookup!J731, IF(Summary!B$4="All Publications", MostCitedLookup!J731, NA()))))))))))</f>
        <v>#N/A</v>
      </c>
    </row>
    <row r="732" spans="1:21" x14ac:dyDescent="0.35">
      <c r="A732" t="s">
        <v>2452</v>
      </c>
      <c r="B732" t="s">
        <v>2453</v>
      </c>
      <c r="C732">
        <v>2018</v>
      </c>
      <c r="D732" t="s">
        <v>2452</v>
      </c>
      <c r="E732">
        <v>18</v>
      </c>
      <c r="F732" t="s">
        <v>2454</v>
      </c>
      <c r="G732">
        <v>2018</v>
      </c>
      <c r="H732">
        <v>0</v>
      </c>
      <c r="I732">
        <v>1</v>
      </c>
      <c r="J732">
        <v>18</v>
      </c>
      <c r="K732" t="s">
        <v>2455</v>
      </c>
      <c r="L732">
        <v>0</v>
      </c>
      <c r="M732">
        <v>0</v>
      </c>
      <c r="N732">
        <v>0</v>
      </c>
      <c r="O732">
        <v>0</v>
      </c>
      <c r="P732">
        <v>0</v>
      </c>
      <c r="Q732">
        <v>0</v>
      </c>
      <c r="R732">
        <v>0</v>
      </c>
      <c r="S732">
        <v>0</v>
      </c>
      <c r="T732">
        <v>1</v>
      </c>
      <c r="U732" t="e">
        <f>IF(AND(Summary!B$4=Lists!B$2,MostCitedLookup!L732&lt;&gt;0),MostCitedLookup!J732,IF(AND(Summary!B$4=Lists!B$3,MostCitedLookup!M732&lt;&gt;0),MostCitedLookup!J732,IF(AND(Summary!B$4=Lists!B$4,MostCitedLookup!N732&lt;&gt;0),MostCitedLookup!J732,IF(AND(Summary!B$4=Lists!B$5,MostCitedLookup!O732&lt;&gt;0),MostCitedLookup!J732,IF(AND(Summary!B$4=Lists!B$6,MostCitedLookup!P732&lt;&gt;0),MostCitedLookup!J732,IF(AND(Summary!B$4=Lists!B$7,MostCitedLookup!Q732&lt;&gt;0),MostCitedLookup!J732,IF(AND(Summary!B$4=Lists!B$8,MostCitedLookup!R732&lt;&gt;0),MostCitedLookup!J732,IF(AND(Summary!B$4=Lists!B$9,MostCitedLookup!S732&lt;&gt;0),MostCitedLookup!J732,IF(AND(Summary!B$4=Lists!B$10,MostCitedLookup!T732&lt;&gt;0),MostCitedLookup!J732, IF(Summary!B$4="All Publications", MostCitedLookup!J732, NA()))))))))))</f>
        <v>#N/A</v>
      </c>
    </row>
    <row r="733" spans="1:21" x14ac:dyDescent="0.35">
      <c r="A733" t="s">
        <v>2456</v>
      </c>
      <c r="B733" t="s">
        <v>2457</v>
      </c>
      <c r="C733">
        <v>2018</v>
      </c>
      <c r="D733" t="s">
        <v>2458</v>
      </c>
      <c r="E733">
        <v>17</v>
      </c>
      <c r="F733" t="s">
        <v>2459</v>
      </c>
      <c r="G733">
        <v>2018</v>
      </c>
      <c r="H733">
        <v>0.168768696</v>
      </c>
      <c r="I733">
        <v>1</v>
      </c>
      <c r="J733">
        <v>17</v>
      </c>
      <c r="K733" t="s">
        <v>2460</v>
      </c>
      <c r="L733">
        <v>1</v>
      </c>
      <c r="M733">
        <v>1</v>
      </c>
      <c r="N733">
        <v>0</v>
      </c>
      <c r="O733">
        <v>0</v>
      </c>
      <c r="P733">
        <v>0</v>
      </c>
      <c r="Q733">
        <v>0</v>
      </c>
      <c r="R733">
        <v>0</v>
      </c>
      <c r="S733">
        <v>1</v>
      </c>
      <c r="T733">
        <v>0</v>
      </c>
      <c r="U733" t="e">
        <f>IF(AND(Summary!B$4=Lists!B$2,MostCitedLookup!L733&lt;&gt;0),MostCitedLookup!J733,IF(AND(Summary!B$4=Lists!B$3,MostCitedLookup!M733&lt;&gt;0),MostCitedLookup!J733,IF(AND(Summary!B$4=Lists!B$4,MostCitedLookup!N733&lt;&gt;0),MostCitedLookup!J733,IF(AND(Summary!B$4=Lists!B$5,MostCitedLookup!O733&lt;&gt;0),MostCitedLookup!J733,IF(AND(Summary!B$4=Lists!B$6,MostCitedLookup!P733&lt;&gt;0),MostCitedLookup!J733,IF(AND(Summary!B$4=Lists!B$7,MostCitedLookup!Q733&lt;&gt;0),MostCitedLookup!J733,IF(AND(Summary!B$4=Lists!B$8,MostCitedLookup!R733&lt;&gt;0),MostCitedLookup!J733,IF(AND(Summary!B$4=Lists!B$9,MostCitedLookup!S733&lt;&gt;0),MostCitedLookup!J733,IF(AND(Summary!B$4=Lists!B$10,MostCitedLookup!T733&lt;&gt;0),MostCitedLookup!J733, IF(Summary!B$4="All Publications", MostCitedLookup!J733, NA()))))))))))</f>
        <v>#N/A</v>
      </c>
    </row>
    <row r="734" spans="1:21" x14ac:dyDescent="0.35">
      <c r="A734" t="s">
        <v>2461</v>
      </c>
      <c r="B734" t="s">
        <v>2462</v>
      </c>
      <c r="C734">
        <v>2020</v>
      </c>
      <c r="D734" t="s">
        <v>2463</v>
      </c>
      <c r="E734">
        <v>17</v>
      </c>
      <c r="F734" t="s">
        <v>2464</v>
      </c>
      <c r="G734">
        <v>2020</v>
      </c>
      <c r="H734">
        <v>0.163124087</v>
      </c>
      <c r="I734">
        <v>1</v>
      </c>
      <c r="J734">
        <v>17</v>
      </c>
      <c r="K734" t="s">
        <v>1958</v>
      </c>
      <c r="L734">
        <v>0</v>
      </c>
      <c r="M734">
        <v>0</v>
      </c>
      <c r="N734">
        <v>0</v>
      </c>
      <c r="O734">
        <v>0</v>
      </c>
      <c r="P734">
        <v>0</v>
      </c>
      <c r="Q734">
        <v>0</v>
      </c>
      <c r="R734">
        <v>0</v>
      </c>
      <c r="S734">
        <v>1</v>
      </c>
      <c r="T734">
        <v>1</v>
      </c>
      <c r="U734" t="e">
        <f>IF(AND(Summary!B$4=Lists!B$2,MostCitedLookup!L734&lt;&gt;0),MostCitedLookup!J734,IF(AND(Summary!B$4=Lists!B$3,MostCitedLookup!M734&lt;&gt;0),MostCitedLookup!J734,IF(AND(Summary!B$4=Lists!B$4,MostCitedLookup!N734&lt;&gt;0),MostCitedLookup!J734,IF(AND(Summary!B$4=Lists!B$5,MostCitedLookup!O734&lt;&gt;0),MostCitedLookup!J734,IF(AND(Summary!B$4=Lists!B$6,MostCitedLookup!P734&lt;&gt;0),MostCitedLookup!J734,IF(AND(Summary!B$4=Lists!B$7,MostCitedLookup!Q734&lt;&gt;0),MostCitedLookup!J734,IF(AND(Summary!B$4=Lists!B$8,MostCitedLookup!R734&lt;&gt;0),MostCitedLookup!J734,IF(AND(Summary!B$4=Lists!B$9,MostCitedLookup!S734&lt;&gt;0),MostCitedLookup!J734,IF(AND(Summary!B$4=Lists!B$10,MostCitedLookup!T734&lt;&gt;0),MostCitedLookup!J734, IF(Summary!B$4="All Publications", MostCitedLookup!J734, NA()))))))))))</f>
        <v>#N/A</v>
      </c>
    </row>
    <row r="735" spans="1:21" x14ac:dyDescent="0.35">
      <c r="A735" t="s">
        <v>2465</v>
      </c>
      <c r="B735" t="s">
        <v>2466</v>
      </c>
      <c r="C735">
        <v>1999</v>
      </c>
      <c r="D735" t="s">
        <v>2467</v>
      </c>
      <c r="E735">
        <v>17</v>
      </c>
      <c r="F735" t="s">
        <v>2468</v>
      </c>
      <c r="G735">
        <v>1999</v>
      </c>
      <c r="H735">
        <v>0.15359494300000001</v>
      </c>
      <c r="I735">
        <v>1</v>
      </c>
      <c r="J735">
        <v>17</v>
      </c>
      <c r="K735" t="s">
        <v>58</v>
      </c>
      <c r="L735">
        <v>0</v>
      </c>
      <c r="M735">
        <v>0</v>
      </c>
      <c r="N735">
        <v>0</v>
      </c>
      <c r="O735">
        <v>0</v>
      </c>
      <c r="P735">
        <v>0</v>
      </c>
      <c r="Q735">
        <v>0</v>
      </c>
      <c r="R735">
        <v>0</v>
      </c>
      <c r="S735">
        <v>1</v>
      </c>
      <c r="T735">
        <v>0</v>
      </c>
      <c r="U735" t="e">
        <f>IF(AND(Summary!B$4=Lists!B$2,MostCitedLookup!L735&lt;&gt;0),MostCitedLookup!J735,IF(AND(Summary!B$4=Lists!B$3,MostCitedLookup!M735&lt;&gt;0),MostCitedLookup!J735,IF(AND(Summary!B$4=Lists!B$4,MostCitedLookup!N735&lt;&gt;0),MostCitedLookup!J735,IF(AND(Summary!B$4=Lists!B$5,MostCitedLookup!O735&lt;&gt;0),MostCitedLookup!J735,IF(AND(Summary!B$4=Lists!B$6,MostCitedLookup!P735&lt;&gt;0),MostCitedLookup!J735,IF(AND(Summary!B$4=Lists!B$7,MostCitedLookup!Q735&lt;&gt;0),MostCitedLookup!J735,IF(AND(Summary!B$4=Lists!B$8,MostCitedLookup!R735&lt;&gt;0),MostCitedLookup!J735,IF(AND(Summary!B$4=Lists!B$9,MostCitedLookup!S735&lt;&gt;0),MostCitedLookup!J735,IF(AND(Summary!B$4=Lists!B$10,MostCitedLookup!T735&lt;&gt;0),MostCitedLookup!J735, IF(Summary!B$4="All Publications", MostCitedLookup!J735, NA()))))))))))</f>
        <v>#N/A</v>
      </c>
    </row>
    <row r="736" spans="1:21" x14ac:dyDescent="0.35">
      <c r="A736" t="s">
        <v>2469</v>
      </c>
      <c r="B736" t="s">
        <v>2470</v>
      </c>
      <c r="C736">
        <v>2012</v>
      </c>
      <c r="D736" t="s">
        <v>2471</v>
      </c>
      <c r="E736">
        <v>17</v>
      </c>
      <c r="F736" t="s">
        <v>2472</v>
      </c>
      <c r="G736">
        <v>2012</v>
      </c>
      <c r="H736">
        <v>0.10915609799999999</v>
      </c>
      <c r="I736">
        <v>1</v>
      </c>
      <c r="J736">
        <v>17</v>
      </c>
      <c r="K736" t="s">
        <v>32</v>
      </c>
      <c r="L736">
        <v>0</v>
      </c>
      <c r="M736">
        <v>0</v>
      </c>
      <c r="N736">
        <v>0</v>
      </c>
      <c r="O736">
        <v>0</v>
      </c>
      <c r="P736">
        <v>0</v>
      </c>
      <c r="Q736">
        <v>0</v>
      </c>
      <c r="R736">
        <v>1</v>
      </c>
      <c r="S736">
        <v>0</v>
      </c>
      <c r="T736">
        <v>0</v>
      </c>
      <c r="U736" t="e">
        <f>IF(AND(Summary!B$4=Lists!B$2,MostCitedLookup!L736&lt;&gt;0),MostCitedLookup!J736,IF(AND(Summary!B$4=Lists!B$3,MostCitedLookup!M736&lt;&gt;0),MostCitedLookup!J736,IF(AND(Summary!B$4=Lists!B$4,MostCitedLookup!N736&lt;&gt;0),MostCitedLookup!J736,IF(AND(Summary!B$4=Lists!B$5,MostCitedLookup!O736&lt;&gt;0),MostCitedLookup!J736,IF(AND(Summary!B$4=Lists!B$6,MostCitedLookup!P736&lt;&gt;0),MostCitedLookup!J736,IF(AND(Summary!B$4=Lists!B$7,MostCitedLookup!Q736&lt;&gt;0),MostCitedLookup!J736,IF(AND(Summary!B$4=Lists!B$8,MostCitedLookup!R736&lt;&gt;0),MostCitedLookup!J736,IF(AND(Summary!B$4=Lists!B$9,MostCitedLookup!S736&lt;&gt;0),MostCitedLookup!J736,IF(AND(Summary!B$4=Lists!B$10,MostCitedLookup!T736&lt;&gt;0),MostCitedLookup!J736, IF(Summary!B$4="All Publications", MostCitedLookup!J736, NA()))))))))))</f>
        <v>#N/A</v>
      </c>
    </row>
    <row r="737" spans="1:21" x14ac:dyDescent="0.35">
      <c r="A737" t="s">
        <v>2473</v>
      </c>
      <c r="B737" t="s">
        <v>2474</v>
      </c>
      <c r="C737">
        <v>2010</v>
      </c>
      <c r="D737" t="s">
        <v>2475</v>
      </c>
      <c r="E737">
        <v>17</v>
      </c>
      <c r="F737" t="s">
        <v>2476</v>
      </c>
      <c r="G737">
        <v>2010</v>
      </c>
      <c r="H737">
        <v>7.5402047E-2</v>
      </c>
      <c r="I737">
        <v>1</v>
      </c>
      <c r="J737">
        <v>17</v>
      </c>
      <c r="K737" t="s">
        <v>58</v>
      </c>
      <c r="L737">
        <v>0</v>
      </c>
      <c r="M737">
        <v>0</v>
      </c>
      <c r="N737">
        <v>0</v>
      </c>
      <c r="O737">
        <v>0</v>
      </c>
      <c r="P737">
        <v>0</v>
      </c>
      <c r="Q737">
        <v>0</v>
      </c>
      <c r="R737">
        <v>0</v>
      </c>
      <c r="S737">
        <v>1</v>
      </c>
      <c r="T737">
        <v>0</v>
      </c>
      <c r="U737" t="e">
        <f>IF(AND(Summary!B$4=Lists!B$2,MostCitedLookup!L737&lt;&gt;0),MostCitedLookup!J737,IF(AND(Summary!B$4=Lists!B$3,MostCitedLookup!M737&lt;&gt;0),MostCitedLookup!J737,IF(AND(Summary!B$4=Lists!B$4,MostCitedLookup!N737&lt;&gt;0),MostCitedLookup!J737,IF(AND(Summary!B$4=Lists!B$5,MostCitedLookup!O737&lt;&gt;0),MostCitedLookup!J737,IF(AND(Summary!B$4=Lists!B$6,MostCitedLookup!P737&lt;&gt;0),MostCitedLookup!J737,IF(AND(Summary!B$4=Lists!B$7,MostCitedLookup!Q737&lt;&gt;0),MostCitedLookup!J737,IF(AND(Summary!B$4=Lists!B$8,MostCitedLookup!R737&lt;&gt;0),MostCitedLookup!J737,IF(AND(Summary!B$4=Lists!B$9,MostCitedLookup!S737&lt;&gt;0),MostCitedLookup!J737,IF(AND(Summary!B$4=Lists!B$10,MostCitedLookup!T737&lt;&gt;0),MostCitedLookup!J737, IF(Summary!B$4="All Publications", MostCitedLookup!J737, NA()))))))))))</f>
        <v>#N/A</v>
      </c>
    </row>
    <row r="738" spans="1:21" x14ac:dyDescent="0.35">
      <c r="A738" t="s">
        <v>2477</v>
      </c>
      <c r="B738" t="s">
        <v>2478</v>
      </c>
      <c r="C738">
        <v>2019</v>
      </c>
      <c r="D738" t="s">
        <v>2479</v>
      </c>
      <c r="E738">
        <v>17</v>
      </c>
      <c r="F738" t="s">
        <v>2480</v>
      </c>
      <c r="G738">
        <v>2019</v>
      </c>
      <c r="H738">
        <v>7.3965818000000003E-2</v>
      </c>
      <c r="I738">
        <v>1</v>
      </c>
      <c r="J738">
        <v>17</v>
      </c>
      <c r="K738" t="s">
        <v>67</v>
      </c>
      <c r="L738">
        <v>0</v>
      </c>
      <c r="M738">
        <v>0</v>
      </c>
      <c r="N738">
        <v>0</v>
      </c>
      <c r="O738">
        <v>0</v>
      </c>
      <c r="P738">
        <v>1</v>
      </c>
      <c r="Q738">
        <v>0</v>
      </c>
      <c r="R738">
        <v>0</v>
      </c>
      <c r="S738">
        <v>0</v>
      </c>
      <c r="T738">
        <v>0</v>
      </c>
      <c r="U738" t="e">
        <f>IF(AND(Summary!B$4=Lists!B$2,MostCitedLookup!L738&lt;&gt;0),MostCitedLookup!J738,IF(AND(Summary!B$4=Lists!B$3,MostCitedLookup!M738&lt;&gt;0),MostCitedLookup!J738,IF(AND(Summary!B$4=Lists!B$4,MostCitedLookup!N738&lt;&gt;0),MostCitedLookup!J738,IF(AND(Summary!B$4=Lists!B$5,MostCitedLookup!O738&lt;&gt;0),MostCitedLookup!J738,IF(AND(Summary!B$4=Lists!B$6,MostCitedLookup!P738&lt;&gt;0),MostCitedLookup!J738,IF(AND(Summary!B$4=Lists!B$7,MostCitedLookup!Q738&lt;&gt;0),MostCitedLookup!J738,IF(AND(Summary!B$4=Lists!B$8,MostCitedLookup!R738&lt;&gt;0),MostCitedLookup!J738,IF(AND(Summary!B$4=Lists!B$9,MostCitedLookup!S738&lt;&gt;0),MostCitedLookup!J738,IF(AND(Summary!B$4=Lists!B$10,MostCitedLookup!T738&lt;&gt;0),MostCitedLookup!J738, IF(Summary!B$4="All Publications", MostCitedLookup!J738, NA()))))))))))</f>
        <v>#N/A</v>
      </c>
    </row>
    <row r="739" spans="1:21" x14ac:dyDescent="0.35">
      <c r="A739" t="s">
        <v>2481</v>
      </c>
      <c r="B739" t="s">
        <v>2482</v>
      </c>
      <c r="C739">
        <v>2013</v>
      </c>
      <c r="D739" t="s">
        <v>2483</v>
      </c>
      <c r="E739">
        <v>17</v>
      </c>
      <c r="F739" t="s">
        <v>2484</v>
      </c>
      <c r="G739">
        <v>2013</v>
      </c>
      <c r="H739">
        <v>5.2605290999999998E-2</v>
      </c>
      <c r="I739">
        <v>1</v>
      </c>
      <c r="J739">
        <v>17</v>
      </c>
      <c r="K739" t="s">
        <v>58</v>
      </c>
      <c r="L739">
        <v>0</v>
      </c>
      <c r="M739">
        <v>0</v>
      </c>
      <c r="N739">
        <v>0</v>
      </c>
      <c r="O739">
        <v>0</v>
      </c>
      <c r="P739">
        <v>0</v>
      </c>
      <c r="Q739">
        <v>0</v>
      </c>
      <c r="R739">
        <v>0</v>
      </c>
      <c r="S739">
        <v>1</v>
      </c>
      <c r="T739">
        <v>0</v>
      </c>
      <c r="U739" t="e">
        <f>IF(AND(Summary!B$4=Lists!B$2,MostCitedLookup!L739&lt;&gt;0),MostCitedLookup!J739,IF(AND(Summary!B$4=Lists!B$3,MostCitedLookup!M739&lt;&gt;0),MostCitedLookup!J739,IF(AND(Summary!B$4=Lists!B$4,MostCitedLookup!N739&lt;&gt;0),MostCitedLookup!J739,IF(AND(Summary!B$4=Lists!B$5,MostCitedLookup!O739&lt;&gt;0),MostCitedLookup!J739,IF(AND(Summary!B$4=Lists!B$6,MostCitedLookup!P739&lt;&gt;0),MostCitedLookup!J739,IF(AND(Summary!B$4=Lists!B$7,MostCitedLookup!Q739&lt;&gt;0),MostCitedLookup!J739,IF(AND(Summary!B$4=Lists!B$8,MostCitedLookup!R739&lt;&gt;0),MostCitedLookup!J739,IF(AND(Summary!B$4=Lists!B$9,MostCitedLookup!S739&lt;&gt;0),MostCitedLookup!J739,IF(AND(Summary!B$4=Lists!B$10,MostCitedLookup!T739&lt;&gt;0),MostCitedLookup!J739, IF(Summary!B$4="All Publications", MostCitedLookup!J739, NA()))))))))))</f>
        <v>#N/A</v>
      </c>
    </row>
    <row r="740" spans="1:21" x14ac:dyDescent="0.35">
      <c r="A740" t="s">
        <v>2485</v>
      </c>
      <c r="B740" t="s">
        <v>2486</v>
      </c>
      <c r="C740">
        <v>2012</v>
      </c>
      <c r="D740" t="s">
        <v>2487</v>
      </c>
      <c r="E740">
        <v>17</v>
      </c>
      <c r="F740" t="s">
        <v>2488</v>
      </c>
      <c r="G740">
        <v>2012</v>
      </c>
      <c r="H740">
        <v>3.4433638000000003E-2</v>
      </c>
      <c r="I740">
        <v>1</v>
      </c>
      <c r="J740">
        <v>17</v>
      </c>
      <c r="K740" t="s">
        <v>58</v>
      </c>
      <c r="L740">
        <v>0</v>
      </c>
      <c r="M740">
        <v>0</v>
      </c>
      <c r="N740">
        <v>0</v>
      </c>
      <c r="O740">
        <v>0</v>
      </c>
      <c r="P740">
        <v>0</v>
      </c>
      <c r="Q740">
        <v>0</v>
      </c>
      <c r="R740">
        <v>0</v>
      </c>
      <c r="S740">
        <v>1</v>
      </c>
      <c r="T740">
        <v>0</v>
      </c>
      <c r="U740" t="e">
        <f>IF(AND(Summary!B$4=Lists!B$2,MostCitedLookup!L740&lt;&gt;0),MostCitedLookup!J740,IF(AND(Summary!B$4=Lists!B$3,MostCitedLookup!M740&lt;&gt;0),MostCitedLookup!J740,IF(AND(Summary!B$4=Lists!B$4,MostCitedLookup!N740&lt;&gt;0),MostCitedLookup!J740,IF(AND(Summary!B$4=Lists!B$5,MostCitedLookup!O740&lt;&gt;0),MostCitedLookup!J740,IF(AND(Summary!B$4=Lists!B$6,MostCitedLookup!P740&lt;&gt;0),MostCitedLookup!J740,IF(AND(Summary!B$4=Lists!B$7,MostCitedLookup!Q740&lt;&gt;0),MostCitedLookup!J740,IF(AND(Summary!B$4=Lists!B$8,MostCitedLookup!R740&lt;&gt;0),MostCitedLookup!J740,IF(AND(Summary!B$4=Lists!B$9,MostCitedLookup!S740&lt;&gt;0),MostCitedLookup!J740,IF(AND(Summary!B$4=Lists!B$10,MostCitedLookup!T740&lt;&gt;0),MostCitedLookup!J740, IF(Summary!B$4="All Publications", MostCitedLookup!J740, NA()))))))))))</f>
        <v>#N/A</v>
      </c>
    </row>
    <row r="741" spans="1:21" x14ac:dyDescent="0.35">
      <c r="A741" t="s">
        <v>2489</v>
      </c>
      <c r="B741" t="s">
        <v>2490</v>
      </c>
      <c r="C741">
        <v>2011</v>
      </c>
      <c r="D741" t="s">
        <v>2491</v>
      </c>
      <c r="E741">
        <v>17</v>
      </c>
      <c r="F741" t="s">
        <v>2492</v>
      </c>
      <c r="G741">
        <v>2011</v>
      </c>
      <c r="H741">
        <v>2.1138964E-2</v>
      </c>
      <c r="I741">
        <v>1</v>
      </c>
      <c r="J741">
        <v>17</v>
      </c>
      <c r="K741" t="s">
        <v>94</v>
      </c>
      <c r="L741">
        <v>0</v>
      </c>
      <c r="M741">
        <v>0</v>
      </c>
      <c r="N741">
        <v>0</v>
      </c>
      <c r="O741">
        <v>0</v>
      </c>
      <c r="P741">
        <v>1</v>
      </c>
      <c r="Q741">
        <v>0</v>
      </c>
      <c r="R741">
        <v>0</v>
      </c>
      <c r="S741">
        <v>0</v>
      </c>
      <c r="T741">
        <v>0</v>
      </c>
      <c r="U741" t="e">
        <f>IF(AND(Summary!B$4=Lists!B$2,MostCitedLookup!L741&lt;&gt;0),MostCitedLookup!J741,IF(AND(Summary!B$4=Lists!B$3,MostCitedLookup!M741&lt;&gt;0),MostCitedLookup!J741,IF(AND(Summary!B$4=Lists!B$4,MostCitedLookup!N741&lt;&gt;0),MostCitedLookup!J741,IF(AND(Summary!B$4=Lists!B$5,MostCitedLookup!O741&lt;&gt;0),MostCitedLookup!J741,IF(AND(Summary!B$4=Lists!B$6,MostCitedLookup!P741&lt;&gt;0),MostCitedLookup!J741,IF(AND(Summary!B$4=Lists!B$7,MostCitedLookup!Q741&lt;&gt;0),MostCitedLookup!J741,IF(AND(Summary!B$4=Lists!B$8,MostCitedLookup!R741&lt;&gt;0),MostCitedLookup!J741,IF(AND(Summary!B$4=Lists!B$9,MostCitedLookup!S741&lt;&gt;0),MostCitedLookup!J741,IF(AND(Summary!B$4=Lists!B$10,MostCitedLookup!T741&lt;&gt;0),MostCitedLookup!J741, IF(Summary!B$4="All Publications", MostCitedLookup!J741, NA()))))))))))</f>
        <v>#N/A</v>
      </c>
    </row>
    <row r="742" spans="1:21" x14ac:dyDescent="0.35">
      <c r="A742" t="s">
        <v>2493</v>
      </c>
      <c r="B742" t="s">
        <v>2494</v>
      </c>
      <c r="C742">
        <v>2019</v>
      </c>
      <c r="D742" t="s">
        <v>2495</v>
      </c>
      <c r="E742">
        <v>17</v>
      </c>
      <c r="F742" t="s">
        <v>2496</v>
      </c>
      <c r="G742">
        <v>2019</v>
      </c>
      <c r="H742">
        <v>6.6006600000000004E-3</v>
      </c>
      <c r="I742">
        <v>1</v>
      </c>
      <c r="J742">
        <v>17</v>
      </c>
      <c r="K742" t="s">
        <v>646</v>
      </c>
      <c r="L742">
        <v>1</v>
      </c>
      <c r="M742">
        <v>1</v>
      </c>
      <c r="N742">
        <v>0</v>
      </c>
      <c r="O742">
        <v>0</v>
      </c>
      <c r="P742">
        <v>0</v>
      </c>
      <c r="Q742">
        <v>0</v>
      </c>
      <c r="R742">
        <v>0</v>
      </c>
      <c r="S742">
        <v>0</v>
      </c>
      <c r="T742">
        <v>0</v>
      </c>
      <c r="U742" t="e">
        <f>IF(AND(Summary!B$4=Lists!B$2,MostCitedLookup!L742&lt;&gt;0),MostCitedLookup!J742,IF(AND(Summary!B$4=Lists!B$3,MostCitedLookup!M742&lt;&gt;0),MostCitedLookup!J742,IF(AND(Summary!B$4=Lists!B$4,MostCitedLookup!N742&lt;&gt;0),MostCitedLookup!J742,IF(AND(Summary!B$4=Lists!B$5,MostCitedLookup!O742&lt;&gt;0),MostCitedLookup!J742,IF(AND(Summary!B$4=Lists!B$6,MostCitedLookup!P742&lt;&gt;0),MostCitedLookup!J742,IF(AND(Summary!B$4=Lists!B$7,MostCitedLookup!Q742&lt;&gt;0),MostCitedLookup!J742,IF(AND(Summary!B$4=Lists!B$8,MostCitedLookup!R742&lt;&gt;0),MostCitedLookup!J742,IF(AND(Summary!B$4=Lists!B$9,MostCitedLookup!S742&lt;&gt;0),MostCitedLookup!J742,IF(AND(Summary!B$4=Lists!B$10,MostCitedLookup!T742&lt;&gt;0),MostCitedLookup!J742, IF(Summary!B$4="All Publications", MostCitedLookup!J742, NA()))))))))))</f>
        <v>#N/A</v>
      </c>
    </row>
    <row r="743" spans="1:21" x14ac:dyDescent="0.35">
      <c r="A743" t="s">
        <v>2497</v>
      </c>
      <c r="B743" t="s">
        <v>2498</v>
      </c>
      <c r="C743">
        <v>1995</v>
      </c>
      <c r="D743" t="s">
        <v>2497</v>
      </c>
      <c r="E743">
        <v>17</v>
      </c>
      <c r="F743" t="s">
        <v>2499</v>
      </c>
      <c r="G743">
        <v>1995</v>
      </c>
      <c r="H743">
        <v>0</v>
      </c>
      <c r="I743">
        <v>1</v>
      </c>
      <c r="J743">
        <v>17</v>
      </c>
      <c r="K743" t="s">
        <v>58</v>
      </c>
      <c r="L743">
        <v>0</v>
      </c>
      <c r="M743">
        <v>0</v>
      </c>
      <c r="N743">
        <v>0</v>
      </c>
      <c r="O743">
        <v>0</v>
      </c>
      <c r="P743">
        <v>0</v>
      </c>
      <c r="Q743">
        <v>0</v>
      </c>
      <c r="R743">
        <v>0</v>
      </c>
      <c r="S743">
        <v>1</v>
      </c>
      <c r="T743">
        <v>0</v>
      </c>
      <c r="U743" t="e">
        <f>IF(AND(Summary!B$4=Lists!B$2,MostCitedLookup!L743&lt;&gt;0),MostCitedLookup!J743,IF(AND(Summary!B$4=Lists!B$3,MostCitedLookup!M743&lt;&gt;0),MostCitedLookup!J743,IF(AND(Summary!B$4=Lists!B$4,MostCitedLookup!N743&lt;&gt;0),MostCitedLookup!J743,IF(AND(Summary!B$4=Lists!B$5,MostCitedLookup!O743&lt;&gt;0),MostCitedLookup!J743,IF(AND(Summary!B$4=Lists!B$6,MostCitedLookup!P743&lt;&gt;0),MostCitedLookup!J743,IF(AND(Summary!B$4=Lists!B$7,MostCitedLookup!Q743&lt;&gt;0),MostCitedLookup!J743,IF(AND(Summary!B$4=Lists!B$8,MostCitedLookup!R743&lt;&gt;0),MostCitedLookup!J743,IF(AND(Summary!B$4=Lists!B$9,MostCitedLookup!S743&lt;&gt;0),MostCitedLookup!J743,IF(AND(Summary!B$4=Lists!B$10,MostCitedLookup!T743&lt;&gt;0),MostCitedLookup!J743, IF(Summary!B$4="All Publications", MostCitedLookup!J743, NA()))))))))))</f>
        <v>#N/A</v>
      </c>
    </row>
    <row r="744" spans="1:21" x14ac:dyDescent="0.35">
      <c r="A744" t="s">
        <v>2475</v>
      </c>
      <c r="B744" t="s">
        <v>2500</v>
      </c>
      <c r="C744">
        <v>2010</v>
      </c>
      <c r="D744" t="s">
        <v>2475</v>
      </c>
      <c r="E744">
        <v>17</v>
      </c>
      <c r="F744" t="s">
        <v>2476</v>
      </c>
      <c r="G744">
        <v>2010</v>
      </c>
      <c r="H744">
        <v>0</v>
      </c>
      <c r="I744">
        <v>1</v>
      </c>
      <c r="J744">
        <v>17</v>
      </c>
      <c r="K744" t="s">
        <v>58</v>
      </c>
      <c r="L744">
        <v>0</v>
      </c>
      <c r="M744">
        <v>0</v>
      </c>
      <c r="N744">
        <v>0</v>
      </c>
      <c r="O744">
        <v>0</v>
      </c>
      <c r="P744">
        <v>0</v>
      </c>
      <c r="Q744">
        <v>0</v>
      </c>
      <c r="R744">
        <v>0</v>
      </c>
      <c r="S744">
        <v>1</v>
      </c>
      <c r="T744">
        <v>0</v>
      </c>
      <c r="U744" t="e">
        <f>IF(AND(Summary!B$4=Lists!B$2,MostCitedLookup!L744&lt;&gt;0),MostCitedLookup!J744,IF(AND(Summary!B$4=Lists!B$3,MostCitedLookup!M744&lt;&gt;0),MostCitedLookup!J744,IF(AND(Summary!B$4=Lists!B$4,MostCitedLookup!N744&lt;&gt;0),MostCitedLookup!J744,IF(AND(Summary!B$4=Lists!B$5,MostCitedLookup!O744&lt;&gt;0),MostCitedLookup!J744,IF(AND(Summary!B$4=Lists!B$6,MostCitedLookup!P744&lt;&gt;0),MostCitedLookup!J744,IF(AND(Summary!B$4=Lists!B$7,MostCitedLookup!Q744&lt;&gt;0),MostCitedLookup!J744,IF(AND(Summary!B$4=Lists!B$8,MostCitedLookup!R744&lt;&gt;0),MostCitedLookup!J744,IF(AND(Summary!B$4=Lists!B$9,MostCitedLookup!S744&lt;&gt;0),MostCitedLookup!J744,IF(AND(Summary!B$4=Lists!B$10,MostCitedLookup!T744&lt;&gt;0),MostCitedLookup!J744, IF(Summary!B$4="All Publications", MostCitedLookup!J744, NA()))))))))))</f>
        <v>#N/A</v>
      </c>
    </row>
    <row r="745" spans="1:21" x14ac:dyDescent="0.35">
      <c r="A745" t="s">
        <v>2501</v>
      </c>
      <c r="B745" t="s">
        <v>2502</v>
      </c>
      <c r="C745">
        <v>2004</v>
      </c>
      <c r="D745" t="s">
        <v>2501</v>
      </c>
      <c r="E745">
        <v>17</v>
      </c>
      <c r="F745" t="s">
        <v>2503</v>
      </c>
      <c r="G745">
        <v>2004</v>
      </c>
      <c r="H745">
        <v>0</v>
      </c>
      <c r="I745">
        <v>1</v>
      </c>
      <c r="J745">
        <v>17</v>
      </c>
      <c r="K745" t="s">
        <v>67</v>
      </c>
      <c r="L745">
        <v>0</v>
      </c>
      <c r="M745">
        <v>0</v>
      </c>
      <c r="N745">
        <v>0</v>
      </c>
      <c r="O745">
        <v>0</v>
      </c>
      <c r="P745">
        <v>1</v>
      </c>
      <c r="Q745">
        <v>0</v>
      </c>
      <c r="R745">
        <v>0</v>
      </c>
      <c r="S745">
        <v>0</v>
      </c>
      <c r="T745">
        <v>0</v>
      </c>
      <c r="U745" t="e">
        <f>IF(AND(Summary!B$4=Lists!B$2,MostCitedLookup!L745&lt;&gt;0),MostCitedLookup!J745,IF(AND(Summary!B$4=Lists!B$3,MostCitedLookup!M745&lt;&gt;0),MostCitedLookup!J745,IF(AND(Summary!B$4=Lists!B$4,MostCitedLookup!N745&lt;&gt;0),MostCitedLookup!J745,IF(AND(Summary!B$4=Lists!B$5,MostCitedLookup!O745&lt;&gt;0),MostCitedLookup!J745,IF(AND(Summary!B$4=Lists!B$6,MostCitedLookup!P745&lt;&gt;0),MostCitedLookup!J745,IF(AND(Summary!B$4=Lists!B$7,MostCitedLookup!Q745&lt;&gt;0),MostCitedLookup!J745,IF(AND(Summary!B$4=Lists!B$8,MostCitedLookup!R745&lt;&gt;0),MostCitedLookup!J745,IF(AND(Summary!B$4=Lists!B$9,MostCitedLookup!S745&lt;&gt;0),MostCitedLookup!J745,IF(AND(Summary!B$4=Lists!B$10,MostCitedLookup!T745&lt;&gt;0),MostCitedLookup!J745, IF(Summary!B$4="All Publications", MostCitedLookup!J745, NA()))))))))))</f>
        <v>#N/A</v>
      </c>
    </row>
    <row r="746" spans="1:21" x14ac:dyDescent="0.35">
      <c r="A746" t="s">
        <v>2504</v>
      </c>
      <c r="B746" t="s">
        <v>2505</v>
      </c>
      <c r="C746">
        <v>2017</v>
      </c>
      <c r="D746" t="s">
        <v>2504</v>
      </c>
      <c r="E746">
        <v>17</v>
      </c>
      <c r="F746" t="s">
        <v>2506</v>
      </c>
      <c r="G746">
        <v>2017</v>
      </c>
      <c r="H746">
        <v>0</v>
      </c>
      <c r="I746">
        <v>1</v>
      </c>
      <c r="J746">
        <v>17</v>
      </c>
      <c r="K746" t="s">
        <v>58</v>
      </c>
      <c r="L746">
        <v>0</v>
      </c>
      <c r="M746">
        <v>0</v>
      </c>
      <c r="N746">
        <v>0</v>
      </c>
      <c r="O746">
        <v>0</v>
      </c>
      <c r="P746">
        <v>0</v>
      </c>
      <c r="Q746">
        <v>0</v>
      </c>
      <c r="R746">
        <v>0</v>
      </c>
      <c r="S746">
        <v>1</v>
      </c>
      <c r="T746">
        <v>0</v>
      </c>
      <c r="U746" t="e">
        <f>IF(AND(Summary!B$4=Lists!B$2,MostCitedLookup!L746&lt;&gt;0),MostCitedLookup!J746,IF(AND(Summary!B$4=Lists!B$3,MostCitedLookup!M746&lt;&gt;0),MostCitedLookup!J746,IF(AND(Summary!B$4=Lists!B$4,MostCitedLookup!N746&lt;&gt;0),MostCitedLookup!J746,IF(AND(Summary!B$4=Lists!B$5,MostCitedLookup!O746&lt;&gt;0),MostCitedLookup!J746,IF(AND(Summary!B$4=Lists!B$6,MostCitedLookup!P746&lt;&gt;0),MostCitedLookup!J746,IF(AND(Summary!B$4=Lists!B$7,MostCitedLookup!Q746&lt;&gt;0),MostCitedLookup!J746,IF(AND(Summary!B$4=Lists!B$8,MostCitedLookup!R746&lt;&gt;0),MostCitedLookup!J746,IF(AND(Summary!B$4=Lists!B$9,MostCitedLookup!S746&lt;&gt;0),MostCitedLookup!J746,IF(AND(Summary!B$4=Lists!B$10,MostCitedLookup!T746&lt;&gt;0),MostCitedLookup!J746, IF(Summary!B$4="All Publications", MostCitedLookup!J746, NA()))))))))))</f>
        <v>#N/A</v>
      </c>
    </row>
    <row r="747" spans="1:21" x14ac:dyDescent="0.35">
      <c r="A747" t="s">
        <v>2507</v>
      </c>
      <c r="B747" t="s">
        <v>2508</v>
      </c>
      <c r="C747">
        <v>2017</v>
      </c>
      <c r="D747" t="s">
        <v>2507</v>
      </c>
      <c r="E747">
        <v>17</v>
      </c>
      <c r="F747" t="s">
        <v>2509</v>
      </c>
      <c r="G747">
        <v>2017</v>
      </c>
      <c r="H747">
        <v>0</v>
      </c>
      <c r="I747">
        <v>1</v>
      </c>
      <c r="J747">
        <v>17</v>
      </c>
      <c r="K747" t="s">
        <v>58</v>
      </c>
      <c r="L747">
        <v>0</v>
      </c>
      <c r="M747">
        <v>0</v>
      </c>
      <c r="N747">
        <v>0</v>
      </c>
      <c r="O747">
        <v>0</v>
      </c>
      <c r="P747">
        <v>0</v>
      </c>
      <c r="Q747">
        <v>0</v>
      </c>
      <c r="R747">
        <v>0</v>
      </c>
      <c r="S747">
        <v>1</v>
      </c>
      <c r="T747">
        <v>0</v>
      </c>
      <c r="U747" t="e">
        <f>IF(AND(Summary!B$4=Lists!B$2,MostCitedLookup!L747&lt;&gt;0),MostCitedLookup!J747,IF(AND(Summary!B$4=Lists!B$3,MostCitedLookup!M747&lt;&gt;0),MostCitedLookup!J747,IF(AND(Summary!B$4=Lists!B$4,MostCitedLookup!N747&lt;&gt;0),MostCitedLookup!J747,IF(AND(Summary!B$4=Lists!B$5,MostCitedLookup!O747&lt;&gt;0),MostCitedLookup!J747,IF(AND(Summary!B$4=Lists!B$6,MostCitedLookup!P747&lt;&gt;0),MostCitedLookup!J747,IF(AND(Summary!B$4=Lists!B$7,MostCitedLookup!Q747&lt;&gt;0),MostCitedLookup!J747,IF(AND(Summary!B$4=Lists!B$8,MostCitedLookup!R747&lt;&gt;0),MostCitedLookup!J747,IF(AND(Summary!B$4=Lists!B$9,MostCitedLookup!S747&lt;&gt;0),MostCitedLookup!J747,IF(AND(Summary!B$4=Lists!B$10,MostCitedLookup!T747&lt;&gt;0),MostCitedLookup!J747, IF(Summary!B$4="All Publications", MostCitedLookup!J747, NA()))))))))))</f>
        <v>#N/A</v>
      </c>
    </row>
    <row r="748" spans="1:21" x14ac:dyDescent="0.35">
      <c r="A748" t="s">
        <v>2491</v>
      </c>
      <c r="B748" t="s">
        <v>2510</v>
      </c>
      <c r="C748">
        <v>2011</v>
      </c>
      <c r="D748" t="s">
        <v>2491</v>
      </c>
      <c r="E748">
        <v>17</v>
      </c>
      <c r="F748" t="s">
        <v>2492</v>
      </c>
      <c r="G748">
        <v>2011</v>
      </c>
      <c r="H748">
        <v>0</v>
      </c>
      <c r="I748">
        <v>1</v>
      </c>
      <c r="J748">
        <v>17</v>
      </c>
      <c r="K748" t="s">
        <v>94</v>
      </c>
      <c r="L748">
        <v>0</v>
      </c>
      <c r="M748">
        <v>0</v>
      </c>
      <c r="N748">
        <v>0</v>
      </c>
      <c r="O748">
        <v>0</v>
      </c>
      <c r="P748">
        <v>1</v>
      </c>
      <c r="Q748">
        <v>0</v>
      </c>
      <c r="R748">
        <v>0</v>
      </c>
      <c r="S748">
        <v>0</v>
      </c>
      <c r="T748">
        <v>0</v>
      </c>
      <c r="U748" t="e">
        <f>IF(AND(Summary!B$4=Lists!B$2,MostCitedLookup!L748&lt;&gt;0),MostCitedLookup!J748,IF(AND(Summary!B$4=Lists!B$3,MostCitedLookup!M748&lt;&gt;0),MostCitedLookup!J748,IF(AND(Summary!B$4=Lists!B$4,MostCitedLookup!N748&lt;&gt;0),MostCitedLookup!J748,IF(AND(Summary!B$4=Lists!B$5,MostCitedLookup!O748&lt;&gt;0),MostCitedLookup!J748,IF(AND(Summary!B$4=Lists!B$6,MostCitedLookup!P748&lt;&gt;0),MostCitedLookup!J748,IF(AND(Summary!B$4=Lists!B$7,MostCitedLookup!Q748&lt;&gt;0),MostCitedLookup!J748,IF(AND(Summary!B$4=Lists!B$8,MostCitedLookup!R748&lt;&gt;0),MostCitedLookup!J748,IF(AND(Summary!B$4=Lists!B$9,MostCitedLookup!S748&lt;&gt;0),MostCitedLookup!J748,IF(AND(Summary!B$4=Lists!B$10,MostCitedLookup!T748&lt;&gt;0),MostCitedLookup!J748, IF(Summary!B$4="All Publications", MostCitedLookup!J748, NA()))))))))))</f>
        <v>#N/A</v>
      </c>
    </row>
    <row r="749" spans="1:21" x14ac:dyDescent="0.35">
      <c r="A749" t="s">
        <v>2511</v>
      </c>
      <c r="B749" t="s">
        <v>2512</v>
      </c>
      <c r="C749">
        <v>2014</v>
      </c>
      <c r="D749" t="s">
        <v>2511</v>
      </c>
      <c r="E749">
        <v>17</v>
      </c>
      <c r="F749" t="s">
        <v>2513</v>
      </c>
      <c r="G749">
        <v>2014</v>
      </c>
      <c r="H749">
        <v>0</v>
      </c>
      <c r="I749">
        <v>1</v>
      </c>
      <c r="J749">
        <v>17</v>
      </c>
      <c r="K749" t="s">
        <v>519</v>
      </c>
      <c r="L749">
        <v>0</v>
      </c>
      <c r="M749">
        <v>0</v>
      </c>
      <c r="N749">
        <v>1</v>
      </c>
      <c r="O749">
        <v>0</v>
      </c>
      <c r="P749">
        <v>0</v>
      </c>
      <c r="Q749">
        <v>0</v>
      </c>
      <c r="R749">
        <v>0</v>
      </c>
      <c r="S749">
        <v>0</v>
      </c>
      <c r="T749">
        <v>0</v>
      </c>
      <c r="U749">
        <f>IF(AND(Summary!B$4=Lists!B$2,MostCitedLookup!L749&lt;&gt;0),MostCitedLookup!J749,IF(AND(Summary!B$4=Lists!B$3,MostCitedLookup!M749&lt;&gt;0),MostCitedLookup!J749,IF(AND(Summary!B$4=Lists!B$4,MostCitedLookup!N749&lt;&gt;0),MostCitedLookup!J749,IF(AND(Summary!B$4=Lists!B$5,MostCitedLookup!O749&lt;&gt;0),MostCitedLookup!J749,IF(AND(Summary!B$4=Lists!B$6,MostCitedLookup!P749&lt;&gt;0),MostCitedLookup!J749,IF(AND(Summary!B$4=Lists!B$7,MostCitedLookup!Q749&lt;&gt;0),MostCitedLookup!J749,IF(AND(Summary!B$4=Lists!B$8,MostCitedLookup!R749&lt;&gt;0),MostCitedLookup!J749,IF(AND(Summary!B$4=Lists!B$9,MostCitedLookup!S749&lt;&gt;0),MostCitedLookup!J749,IF(AND(Summary!B$4=Lists!B$10,MostCitedLookup!T749&lt;&gt;0),MostCitedLookup!J749, IF(Summary!B$4="All Publications", MostCitedLookup!J749, NA()))))))))))</f>
        <v>17</v>
      </c>
    </row>
    <row r="750" spans="1:21" x14ac:dyDescent="0.35">
      <c r="A750" t="s">
        <v>2514</v>
      </c>
      <c r="B750" t="s">
        <v>2515</v>
      </c>
      <c r="C750">
        <v>2018</v>
      </c>
      <c r="D750" t="s">
        <v>2514</v>
      </c>
      <c r="E750">
        <v>17</v>
      </c>
      <c r="F750" t="s">
        <v>2516</v>
      </c>
      <c r="G750">
        <v>2018</v>
      </c>
      <c r="H750">
        <v>0</v>
      </c>
      <c r="I750">
        <v>1</v>
      </c>
      <c r="J750">
        <v>17</v>
      </c>
      <c r="K750" t="s">
        <v>1027</v>
      </c>
      <c r="L750">
        <v>0</v>
      </c>
      <c r="M750">
        <v>0</v>
      </c>
      <c r="N750">
        <v>0</v>
      </c>
      <c r="O750">
        <v>0</v>
      </c>
      <c r="P750">
        <v>0</v>
      </c>
      <c r="Q750">
        <v>0</v>
      </c>
      <c r="R750">
        <v>0</v>
      </c>
      <c r="S750">
        <v>0</v>
      </c>
      <c r="T750">
        <v>0</v>
      </c>
      <c r="U750" t="e">
        <f>IF(AND(Summary!B$4=Lists!B$2,MostCitedLookup!L750&lt;&gt;0),MostCitedLookup!J750,IF(AND(Summary!B$4=Lists!B$3,MostCitedLookup!M750&lt;&gt;0),MostCitedLookup!J750,IF(AND(Summary!B$4=Lists!B$4,MostCitedLookup!N750&lt;&gt;0),MostCitedLookup!J750,IF(AND(Summary!B$4=Lists!B$5,MostCitedLookup!O750&lt;&gt;0),MostCitedLookup!J750,IF(AND(Summary!B$4=Lists!B$6,MostCitedLookup!P750&lt;&gt;0),MostCitedLookup!J750,IF(AND(Summary!B$4=Lists!B$7,MostCitedLookup!Q750&lt;&gt;0),MostCitedLookup!J750,IF(AND(Summary!B$4=Lists!B$8,MostCitedLookup!R750&lt;&gt;0),MostCitedLookup!J750,IF(AND(Summary!B$4=Lists!B$9,MostCitedLookup!S750&lt;&gt;0),MostCitedLookup!J750,IF(AND(Summary!B$4=Lists!B$10,MostCitedLookup!T750&lt;&gt;0),MostCitedLookup!J750, IF(Summary!B$4="All Publications", MostCitedLookup!J750, NA()))))))))))</f>
        <v>#N/A</v>
      </c>
    </row>
    <row r="751" spans="1:21" x14ac:dyDescent="0.35">
      <c r="A751" t="s">
        <v>2517</v>
      </c>
      <c r="B751" t="s">
        <v>2518</v>
      </c>
      <c r="C751">
        <v>2020</v>
      </c>
      <c r="D751" t="s">
        <v>2517</v>
      </c>
      <c r="E751">
        <v>17</v>
      </c>
      <c r="F751" t="s">
        <v>2519</v>
      </c>
      <c r="G751">
        <v>2020</v>
      </c>
      <c r="H751">
        <v>0</v>
      </c>
      <c r="I751">
        <v>1</v>
      </c>
      <c r="J751">
        <v>17</v>
      </c>
      <c r="K751" t="s">
        <v>58</v>
      </c>
      <c r="L751">
        <v>0</v>
      </c>
      <c r="M751">
        <v>0</v>
      </c>
      <c r="N751">
        <v>0</v>
      </c>
      <c r="O751">
        <v>0</v>
      </c>
      <c r="P751">
        <v>0</v>
      </c>
      <c r="Q751">
        <v>0</v>
      </c>
      <c r="R751">
        <v>0</v>
      </c>
      <c r="S751">
        <v>1</v>
      </c>
      <c r="T751">
        <v>0</v>
      </c>
      <c r="U751" t="e">
        <f>IF(AND(Summary!B$4=Lists!B$2,MostCitedLookup!L751&lt;&gt;0),MostCitedLookup!J751,IF(AND(Summary!B$4=Lists!B$3,MostCitedLookup!M751&lt;&gt;0),MostCitedLookup!J751,IF(AND(Summary!B$4=Lists!B$4,MostCitedLookup!N751&lt;&gt;0),MostCitedLookup!J751,IF(AND(Summary!B$4=Lists!B$5,MostCitedLookup!O751&lt;&gt;0),MostCitedLookup!J751,IF(AND(Summary!B$4=Lists!B$6,MostCitedLookup!P751&lt;&gt;0),MostCitedLookup!J751,IF(AND(Summary!B$4=Lists!B$7,MostCitedLookup!Q751&lt;&gt;0),MostCitedLookup!J751,IF(AND(Summary!B$4=Lists!B$8,MostCitedLookup!R751&lt;&gt;0),MostCitedLookup!J751,IF(AND(Summary!B$4=Lists!B$9,MostCitedLookup!S751&lt;&gt;0),MostCitedLookup!J751,IF(AND(Summary!B$4=Lists!B$10,MostCitedLookup!T751&lt;&gt;0),MostCitedLookup!J751, IF(Summary!B$4="All Publications", MostCitedLookup!J751, NA()))))))))))</f>
        <v>#N/A</v>
      </c>
    </row>
    <row r="752" spans="1:21" x14ac:dyDescent="0.35">
      <c r="A752" t="s">
        <v>2520</v>
      </c>
      <c r="B752" t="s">
        <v>2521</v>
      </c>
      <c r="C752">
        <v>2009</v>
      </c>
      <c r="D752" t="s">
        <v>2522</v>
      </c>
      <c r="E752">
        <v>16</v>
      </c>
      <c r="F752" t="s">
        <v>2523</v>
      </c>
      <c r="G752">
        <v>2009</v>
      </c>
      <c r="H752">
        <v>0.19326790199999999</v>
      </c>
      <c r="I752">
        <v>1</v>
      </c>
      <c r="J752">
        <v>16</v>
      </c>
      <c r="K752" t="s">
        <v>58</v>
      </c>
      <c r="L752">
        <v>0</v>
      </c>
      <c r="M752">
        <v>0</v>
      </c>
      <c r="N752">
        <v>0</v>
      </c>
      <c r="O752">
        <v>0</v>
      </c>
      <c r="P752">
        <v>0</v>
      </c>
      <c r="Q752">
        <v>0</v>
      </c>
      <c r="R752">
        <v>0</v>
      </c>
      <c r="S752">
        <v>1</v>
      </c>
      <c r="T752">
        <v>0</v>
      </c>
      <c r="U752" t="e">
        <f>IF(AND(Summary!B$4=Lists!B$2,MostCitedLookup!L752&lt;&gt;0),MostCitedLookup!J752,IF(AND(Summary!B$4=Lists!B$3,MostCitedLookup!M752&lt;&gt;0),MostCitedLookup!J752,IF(AND(Summary!B$4=Lists!B$4,MostCitedLookup!N752&lt;&gt;0),MostCitedLookup!J752,IF(AND(Summary!B$4=Lists!B$5,MostCitedLookup!O752&lt;&gt;0),MostCitedLookup!J752,IF(AND(Summary!B$4=Lists!B$6,MostCitedLookup!P752&lt;&gt;0),MostCitedLookup!J752,IF(AND(Summary!B$4=Lists!B$7,MostCitedLookup!Q752&lt;&gt;0),MostCitedLookup!J752,IF(AND(Summary!B$4=Lists!B$8,MostCitedLookup!R752&lt;&gt;0),MostCitedLookup!J752,IF(AND(Summary!B$4=Lists!B$9,MostCitedLookup!S752&lt;&gt;0),MostCitedLookup!J752,IF(AND(Summary!B$4=Lists!B$10,MostCitedLookup!T752&lt;&gt;0),MostCitedLookup!J752, IF(Summary!B$4="All Publications", MostCitedLookup!J752, NA()))))))))))</f>
        <v>#N/A</v>
      </c>
    </row>
    <row r="753" spans="1:21" x14ac:dyDescent="0.35">
      <c r="A753" t="s">
        <v>2524</v>
      </c>
      <c r="B753" t="s">
        <v>2525</v>
      </c>
      <c r="C753">
        <v>2007</v>
      </c>
      <c r="D753" t="s">
        <v>2526</v>
      </c>
      <c r="E753">
        <v>16</v>
      </c>
      <c r="F753" t="s">
        <v>2527</v>
      </c>
      <c r="G753">
        <v>2007</v>
      </c>
      <c r="H753">
        <v>0.18466405699999999</v>
      </c>
      <c r="I753">
        <v>1</v>
      </c>
      <c r="J753">
        <v>16</v>
      </c>
      <c r="K753" t="s">
        <v>67</v>
      </c>
      <c r="L753">
        <v>0</v>
      </c>
      <c r="M753">
        <v>0</v>
      </c>
      <c r="N753">
        <v>0</v>
      </c>
      <c r="O753">
        <v>0</v>
      </c>
      <c r="P753">
        <v>1</v>
      </c>
      <c r="Q753">
        <v>0</v>
      </c>
      <c r="R753">
        <v>0</v>
      </c>
      <c r="S753">
        <v>0</v>
      </c>
      <c r="T753">
        <v>0</v>
      </c>
      <c r="U753" t="e">
        <f>IF(AND(Summary!B$4=Lists!B$2,MostCitedLookup!L753&lt;&gt;0),MostCitedLookup!J753,IF(AND(Summary!B$4=Lists!B$3,MostCitedLookup!M753&lt;&gt;0),MostCitedLookup!J753,IF(AND(Summary!B$4=Lists!B$4,MostCitedLookup!N753&lt;&gt;0),MostCitedLookup!J753,IF(AND(Summary!B$4=Lists!B$5,MostCitedLookup!O753&lt;&gt;0),MostCitedLookup!J753,IF(AND(Summary!B$4=Lists!B$6,MostCitedLookup!P753&lt;&gt;0),MostCitedLookup!J753,IF(AND(Summary!B$4=Lists!B$7,MostCitedLookup!Q753&lt;&gt;0),MostCitedLookup!J753,IF(AND(Summary!B$4=Lists!B$8,MostCitedLookup!R753&lt;&gt;0),MostCitedLookup!J753,IF(AND(Summary!B$4=Lists!B$9,MostCitedLookup!S753&lt;&gt;0),MostCitedLookup!J753,IF(AND(Summary!B$4=Lists!B$10,MostCitedLookup!T753&lt;&gt;0),MostCitedLookup!J753, IF(Summary!B$4="All Publications", MostCitedLookup!J753, NA()))))))))))</f>
        <v>#N/A</v>
      </c>
    </row>
    <row r="754" spans="1:21" x14ac:dyDescent="0.35">
      <c r="A754" t="s">
        <v>2528</v>
      </c>
      <c r="B754" t="s">
        <v>2529</v>
      </c>
      <c r="C754">
        <v>2015</v>
      </c>
      <c r="D754" t="s">
        <v>2530</v>
      </c>
      <c r="E754">
        <v>16</v>
      </c>
      <c r="F754" t="s">
        <v>2531</v>
      </c>
      <c r="G754">
        <v>2015</v>
      </c>
      <c r="H754">
        <v>0.109319705</v>
      </c>
      <c r="I754">
        <v>1</v>
      </c>
      <c r="J754">
        <v>16</v>
      </c>
      <c r="K754" t="s">
        <v>78</v>
      </c>
      <c r="L754">
        <v>0</v>
      </c>
      <c r="M754">
        <v>0</v>
      </c>
      <c r="N754">
        <v>1</v>
      </c>
      <c r="O754">
        <v>0</v>
      </c>
      <c r="P754">
        <v>0</v>
      </c>
      <c r="Q754">
        <v>0</v>
      </c>
      <c r="R754">
        <v>0</v>
      </c>
      <c r="S754">
        <v>1</v>
      </c>
      <c r="T754">
        <v>0</v>
      </c>
      <c r="U754">
        <f>IF(AND(Summary!B$4=Lists!B$2,MostCitedLookup!L754&lt;&gt;0),MostCitedLookup!J754,IF(AND(Summary!B$4=Lists!B$3,MostCitedLookup!M754&lt;&gt;0),MostCitedLookup!J754,IF(AND(Summary!B$4=Lists!B$4,MostCitedLookup!N754&lt;&gt;0),MostCitedLookup!J754,IF(AND(Summary!B$4=Lists!B$5,MostCitedLookup!O754&lt;&gt;0),MostCitedLookup!J754,IF(AND(Summary!B$4=Lists!B$6,MostCitedLookup!P754&lt;&gt;0),MostCitedLookup!J754,IF(AND(Summary!B$4=Lists!B$7,MostCitedLookup!Q754&lt;&gt;0),MostCitedLookup!J754,IF(AND(Summary!B$4=Lists!B$8,MostCitedLookup!R754&lt;&gt;0),MostCitedLookup!J754,IF(AND(Summary!B$4=Lists!B$9,MostCitedLookup!S754&lt;&gt;0),MostCitedLookup!J754,IF(AND(Summary!B$4=Lists!B$10,MostCitedLookup!T754&lt;&gt;0),MostCitedLookup!J754, IF(Summary!B$4="All Publications", MostCitedLookup!J754, NA()))))))))))</f>
        <v>16</v>
      </c>
    </row>
    <row r="755" spans="1:21" x14ac:dyDescent="0.35">
      <c r="A755" t="s">
        <v>2532</v>
      </c>
      <c r="B755" t="s">
        <v>2533</v>
      </c>
      <c r="C755">
        <v>2017</v>
      </c>
      <c r="D755" t="s">
        <v>2534</v>
      </c>
      <c r="E755">
        <v>16</v>
      </c>
      <c r="F755" t="s">
        <v>2535</v>
      </c>
      <c r="G755">
        <v>2017</v>
      </c>
      <c r="H755">
        <v>6.0295706999999997E-2</v>
      </c>
      <c r="I755">
        <v>1</v>
      </c>
      <c r="J755">
        <v>16</v>
      </c>
      <c r="K755" t="s">
        <v>58</v>
      </c>
      <c r="L755">
        <v>0</v>
      </c>
      <c r="M755">
        <v>0</v>
      </c>
      <c r="N755">
        <v>0</v>
      </c>
      <c r="O755">
        <v>0</v>
      </c>
      <c r="P755">
        <v>0</v>
      </c>
      <c r="Q755">
        <v>0</v>
      </c>
      <c r="R755">
        <v>0</v>
      </c>
      <c r="S755">
        <v>1</v>
      </c>
      <c r="T755">
        <v>0</v>
      </c>
      <c r="U755" t="e">
        <f>IF(AND(Summary!B$4=Lists!B$2,MostCitedLookup!L755&lt;&gt;0),MostCitedLookup!J755,IF(AND(Summary!B$4=Lists!B$3,MostCitedLookup!M755&lt;&gt;0),MostCitedLookup!J755,IF(AND(Summary!B$4=Lists!B$4,MostCitedLookup!N755&lt;&gt;0),MostCitedLookup!J755,IF(AND(Summary!B$4=Lists!B$5,MostCitedLookup!O755&lt;&gt;0),MostCitedLookup!J755,IF(AND(Summary!B$4=Lists!B$6,MostCitedLookup!P755&lt;&gt;0),MostCitedLookup!J755,IF(AND(Summary!B$4=Lists!B$7,MostCitedLookup!Q755&lt;&gt;0),MostCitedLookup!J755,IF(AND(Summary!B$4=Lists!B$8,MostCitedLookup!R755&lt;&gt;0),MostCitedLookup!J755,IF(AND(Summary!B$4=Lists!B$9,MostCitedLookup!S755&lt;&gt;0),MostCitedLookup!J755,IF(AND(Summary!B$4=Lists!B$10,MostCitedLookup!T755&lt;&gt;0),MostCitedLookup!J755, IF(Summary!B$4="All Publications", MostCitedLookup!J755, NA()))))))))))</f>
        <v>#N/A</v>
      </c>
    </row>
    <row r="756" spans="1:21" x14ac:dyDescent="0.35">
      <c r="A756" t="s">
        <v>2536</v>
      </c>
      <c r="B756" t="s">
        <v>2537</v>
      </c>
      <c r="C756">
        <v>2017</v>
      </c>
      <c r="D756" t="s">
        <v>2538</v>
      </c>
      <c r="E756">
        <v>16</v>
      </c>
      <c r="F756" t="s">
        <v>2539</v>
      </c>
      <c r="G756">
        <v>2017</v>
      </c>
      <c r="H756">
        <v>5.5297125000000003E-2</v>
      </c>
      <c r="I756">
        <v>1</v>
      </c>
      <c r="J756">
        <v>16</v>
      </c>
      <c r="K756" t="s">
        <v>58</v>
      </c>
      <c r="L756">
        <v>0</v>
      </c>
      <c r="M756">
        <v>0</v>
      </c>
      <c r="N756">
        <v>0</v>
      </c>
      <c r="O756">
        <v>0</v>
      </c>
      <c r="P756">
        <v>0</v>
      </c>
      <c r="Q756">
        <v>0</v>
      </c>
      <c r="R756">
        <v>0</v>
      </c>
      <c r="S756">
        <v>1</v>
      </c>
      <c r="T756">
        <v>0</v>
      </c>
      <c r="U756" t="e">
        <f>IF(AND(Summary!B$4=Lists!B$2,MostCitedLookup!L756&lt;&gt;0),MostCitedLookup!J756,IF(AND(Summary!B$4=Lists!B$3,MostCitedLookup!M756&lt;&gt;0),MostCitedLookup!J756,IF(AND(Summary!B$4=Lists!B$4,MostCitedLookup!N756&lt;&gt;0),MostCitedLookup!J756,IF(AND(Summary!B$4=Lists!B$5,MostCitedLookup!O756&lt;&gt;0),MostCitedLookup!J756,IF(AND(Summary!B$4=Lists!B$6,MostCitedLookup!P756&lt;&gt;0),MostCitedLookup!J756,IF(AND(Summary!B$4=Lists!B$7,MostCitedLookup!Q756&lt;&gt;0),MostCitedLookup!J756,IF(AND(Summary!B$4=Lists!B$8,MostCitedLookup!R756&lt;&gt;0),MostCitedLookup!J756,IF(AND(Summary!B$4=Lists!B$9,MostCitedLookup!S756&lt;&gt;0),MostCitedLookup!J756,IF(AND(Summary!B$4=Lists!B$10,MostCitedLookup!T756&lt;&gt;0),MostCitedLookup!J756, IF(Summary!B$4="All Publications", MostCitedLookup!J756, NA()))))))))))</f>
        <v>#N/A</v>
      </c>
    </row>
    <row r="757" spans="1:21" x14ac:dyDescent="0.35">
      <c r="A757" t="s">
        <v>2540</v>
      </c>
      <c r="B757" t="s">
        <v>2541</v>
      </c>
      <c r="C757">
        <v>2012</v>
      </c>
      <c r="D757" t="s">
        <v>2542</v>
      </c>
      <c r="E757">
        <v>16</v>
      </c>
      <c r="F757" t="s">
        <v>2543</v>
      </c>
      <c r="G757">
        <v>2012</v>
      </c>
      <c r="H757">
        <v>3.2811452999999997E-2</v>
      </c>
      <c r="I757">
        <v>1</v>
      </c>
      <c r="J757">
        <v>16</v>
      </c>
      <c r="K757" t="s">
        <v>58</v>
      </c>
      <c r="L757">
        <v>0</v>
      </c>
      <c r="M757">
        <v>0</v>
      </c>
      <c r="N757">
        <v>0</v>
      </c>
      <c r="O757">
        <v>0</v>
      </c>
      <c r="P757">
        <v>0</v>
      </c>
      <c r="Q757">
        <v>0</v>
      </c>
      <c r="R757">
        <v>0</v>
      </c>
      <c r="S757">
        <v>1</v>
      </c>
      <c r="T757">
        <v>0</v>
      </c>
      <c r="U757" t="e">
        <f>IF(AND(Summary!B$4=Lists!B$2,MostCitedLookup!L757&lt;&gt;0),MostCitedLookup!J757,IF(AND(Summary!B$4=Lists!B$3,MostCitedLookup!M757&lt;&gt;0),MostCitedLookup!J757,IF(AND(Summary!B$4=Lists!B$4,MostCitedLookup!N757&lt;&gt;0),MostCitedLookup!J757,IF(AND(Summary!B$4=Lists!B$5,MostCitedLookup!O757&lt;&gt;0),MostCitedLookup!J757,IF(AND(Summary!B$4=Lists!B$6,MostCitedLookup!P757&lt;&gt;0),MostCitedLookup!J757,IF(AND(Summary!B$4=Lists!B$7,MostCitedLookup!Q757&lt;&gt;0),MostCitedLookup!J757,IF(AND(Summary!B$4=Lists!B$8,MostCitedLookup!R757&lt;&gt;0),MostCitedLookup!J757,IF(AND(Summary!B$4=Lists!B$9,MostCitedLookup!S757&lt;&gt;0),MostCitedLookup!J757,IF(AND(Summary!B$4=Lists!B$10,MostCitedLookup!T757&lt;&gt;0),MostCitedLookup!J757, IF(Summary!B$4="All Publications", MostCitedLookup!J757, NA()))))))))))</f>
        <v>#N/A</v>
      </c>
    </row>
    <row r="758" spans="1:21" x14ac:dyDescent="0.35">
      <c r="A758" t="s">
        <v>2544</v>
      </c>
      <c r="B758" t="s">
        <v>2545</v>
      </c>
      <c r="C758">
        <v>2005</v>
      </c>
      <c r="D758" t="s">
        <v>2544</v>
      </c>
      <c r="E758">
        <v>16</v>
      </c>
      <c r="F758" t="s">
        <v>2546</v>
      </c>
      <c r="G758">
        <v>2005</v>
      </c>
      <c r="H758">
        <v>0</v>
      </c>
      <c r="I758">
        <v>1</v>
      </c>
      <c r="J758">
        <v>16</v>
      </c>
      <c r="K758" t="s">
        <v>58</v>
      </c>
      <c r="L758">
        <v>0</v>
      </c>
      <c r="M758">
        <v>0</v>
      </c>
      <c r="N758">
        <v>0</v>
      </c>
      <c r="O758">
        <v>0</v>
      </c>
      <c r="P758">
        <v>0</v>
      </c>
      <c r="Q758">
        <v>0</v>
      </c>
      <c r="R758">
        <v>0</v>
      </c>
      <c r="S758">
        <v>1</v>
      </c>
      <c r="T758">
        <v>0</v>
      </c>
      <c r="U758" t="e">
        <f>IF(AND(Summary!B$4=Lists!B$2,MostCitedLookup!L758&lt;&gt;0),MostCitedLookup!J758,IF(AND(Summary!B$4=Lists!B$3,MostCitedLookup!M758&lt;&gt;0),MostCitedLookup!J758,IF(AND(Summary!B$4=Lists!B$4,MostCitedLookup!N758&lt;&gt;0),MostCitedLookup!J758,IF(AND(Summary!B$4=Lists!B$5,MostCitedLookup!O758&lt;&gt;0),MostCitedLookup!J758,IF(AND(Summary!B$4=Lists!B$6,MostCitedLookup!P758&lt;&gt;0),MostCitedLookup!J758,IF(AND(Summary!B$4=Lists!B$7,MostCitedLookup!Q758&lt;&gt;0),MostCitedLookup!J758,IF(AND(Summary!B$4=Lists!B$8,MostCitedLookup!R758&lt;&gt;0),MostCitedLookup!J758,IF(AND(Summary!B$4=Lists!B$9,MostCitedLookup!S758&lt;&gt;0),MostCitedLookup!J758,IF(AND(Summary!B$4=Lists!B$10,MostCitedLookup!T758&lt;&gt;0),MostCitedLookup!J758, IF(Summary!B$4="All Publications", MostCitedLookup!J758, NA()))))))))))</f>
        <v>#N/A</v>
      </c>
    </row>
    <row r="759" spans="1:21" x14ac:dyDescent="0.35">
      <c r="A759" t="s">
        <v>2547</v>
      </c>
      <c r="B759" t="s">
        <v>2548</v>
      </c>
      <c r="C759">
        <v>2011</v>
      </c>
      <c r="D759" t="s">
        <v>2547</v>
      </c>
      <c r="E759">
        <v>16</v>
      </c>
      <c r="F759" t="s">
        <v>2549</v>
      </c>
      <c r="G759">
        <v>2011</v>
      </c>
      <c r="H759">
        <v>0</v>
      </c>
      <c r="I759">
        <v>1</v>
      </c>
      <c r="J759">
        <v>16</v>
      </c>
      <c r="K759" t="s">
        <v>58</v>
      </c>
      <c r="L759">
        <v>0</v>
      </c>
      <c r="M759">
        <v>0</v>
      </c>
      <c r="N759">
        <v>0</v>
      </c>
      <c r="O759">
        <v>0</v>
      </c>
      <c r="P759">
        <v>0</v>
      </c>
      <c r="Q759">
        <v>0</v>
      </c>
      <c r="R759">
        <v>0</v>
      </c>
      <c r="S759">
        <v>1</v>
      </c>
      <c r="T759">
        <v>0</v>
      </c>
      <c r="U759" t="e">
        <f>IF(AND(Summary!B$4=Lists!B$2,MostCitedLookup!L759&lt;&gt;0),MostCitedLookup!J759,IF(AND(Summary!B$4=Lists!B$3,MostCitedLookup!M759&lt;&gt;0),MostCitedLookup!J759,IF(AND(Summary!B$4=Lists!B$4,MostCitedLookup!N759&lt;&gt;0),MostCitedLookup!J759,IF(AND(Summary!B$4=Lists!B$5,MostCitedLookup!O759&lt;&gt;0),MostCitedLookup!J759,IF(AND(Summary!B$4=Lists!B$6,MostCitedLookup!P759&lt;&gt;0),MostCitedLookup!J759,IF(AND(Summary!B$4=Lists!B$7,MostCitedLookup!Q759&lt;&gt;0),MostCitedLookup!J759,IF(AND(Summary!B$4=Lists!B$8,MostCitedLookup!R759&lt;&gt;0),MostCitedLookup!J759,IF(AND(Summary!B$4=Lists!B$9,MostCitedLookup!S759&lt;&gt;0),MostCitedLookup!J759,IF(AND(Summary!B$4=Lists!B$10,MostCitedLookup!T759&lt;&gt;0),MostCitedLookup!J759, IF(Summary!B$4="All Publications", MostCitedLookup!J759, NA()))))))))))</f>
        <v>#N/A</v>
      </c>
    </row>
    <row r="760" spans="1:21" x14ac:dyDescent="0.35">
      <c r="A760" t="s">
        <v>2550</v>
      </c>
      <c r="B760" t="s">
        <v>2551</v>
      </c>
      <c r="C760">
        <v>2012</v>
      </c>
      <c r="D760" t="s">
        <v>2550</v>
      </c>
      <c r="E760">
        <v>16</v>
      </c>
      <c r="F760" t="s">
        <v>2552</v>
      </c>
      <c r="G760">
        <v>2012</v>
      </c>
      <c r="H760">
        <v>0</v>
      </c>
      <c r="I760">
        <v>1</v>
      </c>
      <c r="J760">
        <v>16</v>
      </c>
      <c r="K760" t="s">
        <v>58</v>
      </c>
      <c r="L760">
        <v>0</v>
      </c>
      <c r="M760">
        <v>0</v>
      </c>
      <c r="N760">
        <v>0</v>
      </c>
      <c r="O760">
        <v>0</v>
      </c>
      <c r="P760">
        <v>0</v>
      </c>
      <c r="Q760">
        <v>0</v>
      </c>
      <c r="R760">
        <v>0</v>
      </c>
      <c r="S760">
        <v>1</v>
      </c>
      <c r="T760">
        <v>0</v>
      </c>
      <c r="U760" t="e">
        <f>IF(AND(Summary!B$4=Lists!B$2,MostCitedLookup!L760&lt;&gt;0),MostCitedLookup!J760,IF(AND(Summary!B$4=Lists!B$3,MostCitedLookup!M760&lt;&gt;0),MostCitedLookup!J760,IF(AND(Summary!B$4=Lists!B$4,MostCitedLookup!N760&lt;&gt;0),MostCitedLookup!J760,IF(AND(Summary!B$4=Lists!B$5,MostCitedLookup!O760&lt;&gt;0),MostCitedLookup!J760,IF(AND(Summary!B$4=Lists!B$6,MostCitedLookup!P760&lt;&gt;0),MostCitedLookup!J760,IF(AND(Summary!B$4=Lists!B$7,MostCitedLookup!Q760&lt;&gt;0),MostCitedLookup!J760,IF(AND(Summary!B$4=Lists!B$8,MostCitedLookup!R760&lt;&gt;0),MostCitedLookup!J760,IF(AND(Summary!B$4=Lists!B$9,MostCitedLookup!S760&lt;&gt;0),MostCitedLookup!J760,IF(AND(Summary!B$4=Lists!B$10,MostCitedLookup!T760&lt;&gt;0),MostCitedLookup!J760, IF(Summary!B$4="All Publications", MostCitedLookup!J760, NA()))))))))))</f>
        <v>#N/A</v>
      </c>
    </row>
    <row r="761" spans="1:21" x14ac:dyDescent="0.35">
      <c r="A761" t="s">
        <v>2553</v>
      </c>
      <c r="B761" t="s">
        <v>2554</v>
      </c>
      <c r="C761">
        <v>2005</v>
      </c>
      <c r="D761" t="s">
        <v>2553</v>
      </c>
      <c r="E761">
        <v>16</v>
      </c>
      <c r="F761" t="s">
        <v>2555</v>
      </c>
      <c r="G761">
        <v>2005</v>
      </c>
      <c r="H761">
        <v>0</v>
      </c>
      <c r="I761">
        <v>1</v>
      </c>
      <c r="J761">
        <v>16</v>
      </c>
      <c r="K761" t="s">
        <v>58</v>
      </c>
      <c r="L761">
        <v>0</v>
      </c>
      <c r="M761">
        <v>0</v>
      </c>
      <c r="N761">
        <v>0</v>
      </c>
      <c r="O761">
        <v>0</v>
      </c>
      <c r="P761">
        <v>0</v>
      </c>
      <c r="Q761">
        <v>0</v>
      </c>
      <c r="R761">
        <v>0</v>
      </c>
      <c r="S761">
        <v>1</v>
      </c>
      <c r="T761">
        <v>0</v>
      </c>
      <c r="U761" t="e">
        <f>IF(AND(Summary!B$4=Lists!B$2,MostCitedLookup!L761&lt;&gt;0),MostCitedLookup!J761,IF(AND(Summary!B$4=Lists!B$3,MostCitedLookup!M761&lt;&gt;0),MostCitedLookup!J761,IF(AND(Summary!B$4=Lists!B$4,MostCitedLookup!N761&lt;&gt;0),MostCitedLookup!J761,IF(AND(Summary!B$4=Lists!B$5,MostCitedLookup!O761&lt;&gt;0),MostCitedLookup!J761,IF(AND(Summary!B$4=Lists!B$6,MostCitedLookup!P761&lt;&gt;0),MostCitedLookup!J761,IF(AND(Summary!B$4=Lists!B$7,MostCitedLookup!Q761&lt;&gt;0),MostCitedLookup!J761,IF(AND(Summary!B$4=Lists!B$8,MostCitedLookup!R761&lt;&gt;0),MostCitedLookup!J761,IF(AND(Summary!B$4=Lists!B$9,MostCitedLookup!S761&lt;&gt;0),MostCitedLookup!J761,IF(AND(Summary!B$4=Lists!B$10,MostCitedLookup!T761&lt;&gt;0),MostCitedLookup!J761, IF(Summary!B$4="All Publications", MostCitedLookup!J761, NA()))))))))))</f>
        <v>#N/A</v>
      </c>
    </row>
    <row r="762" spans="1:21" x14ac:dyDescent="0.35">
      <c r="A762" t="s">
        <v>2556</v>
      </c>
      <c r="B762" t="s">
        <v>2557</v>
      </c>
      <c r="C762">
        <v>2009</v>
      </c>
      <c r="D762" t="s">
        <v>2556</v>
      </c>
      <c r="E762">
        <v>16</v>
      </c>
      <c r="F762" t="s">
        <v>2558</v>
      </c>
      <c r="G762">
        <v>2009</v>
      </c>
      <c r="H762">
        <v>0</v>
      </c>
      <c r="I762">
        <v>1</v>
      </c>
      <c r="J762">
        <v>16</v>
      </c>
      <c r="K762" t="s">
        <v>58</v>
      </c>
      <c r="L762">
        <v>0</v>
      </c>
      <c r="M762">
        <v>0</v>
      </c>
      <c r="N762">
        <v>0</v>
      </c>
      <c r="O762">
        <v>0</v>
      </c>
      <c r="P762">
        <v>0</v>
      </c>
      <c r="Q762">
        <v>0</v>
      </c>
      <c r="R762">
        <v>0</v>
      </c>
      <c r="S762">
        <v>1</v>
      </c>
      <c r="T762">
        <v>0</v>
      </c>
      <c r="U762" t="e">
        <f>IF(AND(Summary!B$4=Lists!B$2,MostCitedLookup!L762&lt;&gt;0),MostCitedLookup!J762,IF(AND(Summary!B$4=Lists!B$3,MostCitedLookup!M762&lt;&gt;0),MostCitedLookup!J762,IF(AND(Summary!B$4=Lists!B$4,MostCitedLookup!N762&lt;&gt;0),MostCitedLookup!J762,IF(AND(Summary!B$4=Lists!B$5,MostCitedLookup!O762&lt;&gt;0),MostCitedLookup!J762,IF(AND(Summary!B$4=Lists!B$6,MostCitedLookup!P762&lt;&gt;0),MostCitedLookup!J762,IF(AND(Summary!B$4=Lists!B$7,MostCitedLookup!Q762&lt;&gt;0),MostCitedLookup!J762,IF(AND(Summary!B$4=Lists!B$8,MostCitedLookup!R762&lt;&gt;0),MostCitedLookup!J762,IF(AND(Summary!B$4=Lists!B$9,MostCitedLookup!S762&lt;&gt;0),MostCitedLookup!J762,IF(AND(Summary!B$4=Lists!B$10,MostCitedLookup!T762&lt;&gt;0),MostCitedLookup!J762, IF(Summary!B$4="All Publications", MostCitedLookup!J762, NA()))))))))))</f>
        <v>#N/A</v>
      </c>
    </row>
    <row r="763" spans="1:21" x14ac:dyDescent="0.35">
      <c r="A763" t="s">
        <v>2559</v>
      </c>
      <c r="B763" t="s">
        <v>2560</v>
      </c>
      <c r="C763">
        <v>2010</v>
      </c>
      <c r="D763" t="s">
        <v>2559</v>
      </c>
      <c r="E763">
        <v>16</v>
      </c>
      <c r="F763" t="s">
        <v>2561</v>
      </c>
      <c r="G763">
        <v>2010</v>
      </c>
      <c r="H763">
        <v>0</v>
      </c>
      <c r="I763">
        <v>1</v>
      </c>
      <c r="J763">
        <v>16</v>
      </c>
      <c r="K763" t="s">
        <v>58</v>
      </c>
      <c r="L763">
        <v>0</v>
      </c>
      <c r="M763">
        <v>0</v>
      </c>
      <c r="N763">
        <v>0</v>
      </c>
      <c r="O763">
        <v>0</v>
      </c>
      <c r="P763">
        <v>0</v>
      </c>
      <c r="Q763">
        <v>0</v>
      </c>
      <c r="R763">
        <v>0</v>
      </c>
      <c r="S763">
        <v>1</v>
      </c>
      <c r="T763">
        <v>0</v>
      </c>
      <c r="U763" t="e">
        <f>IF(AND(Summary!B$4=Lists!B$2,MostCitedLookup!L763&lt;&gt;0),MostCitedLookup!J763,IF(AND(Summary!B$4=Lists!B$3,MostCitedLookup!M763&lt;&gt;0),MostCitedLookup!J763,IF(AND(Summary!B$4=Lists!B$4,MostCitedLookup!N763&lt;&gt;0),MostCitedLookup!J763,IF(AND(Summary!B$4=Lists!B$5,MostCitedLookup!O763&lt;&gt;0),MostCitedLookup!J763,IF(AND(Summary!B$4=Lists!B$6,MostCitedLookup!P763&lt;&gt;0),MostCitedLookup!J763,IF(AND(Summary!B$4=Lists!B$7,MostCitedLookup!Q763&lt;&gt;0),MostCitedLookup!J763,IF(AND(Summary!B$4=Lists!B$8,MostCitedLookup!R763&lt;&gt;0),MostCitedLookup!J763,IF(AND(Summary!B$4=Lists!B$9,MostCitedLookup!S763&lt;&gt;0),MostCitedLookup!J763,IF(AND(Summary!B$4=Lists!B$10,MostCitedLookup!T763&lt;&gt;0),MostCitedLookup!J763, IF(Summary!B$4="All Publications", MostCitedLookup!J763, NA()))))))))))</f>
        <v>#N/A</v>
      </c>
    </row>
    <row r="764" spans="1:21" x14ac:dyDescent="0.35">
      <c r="A764" t="s">
        <v>2562</v>
      </c>
      <c r="B764" t="s">
        <v>2563</v>
      </c>
      <c r="C764">
        <v>2019</v>
      </c>
      <c r="D764" t="s">
        <v>2562</v>
      </c>
      <c r="E764">
        <v>16</v>
      </c>
      <c r="F764" t="s">
        <v>2564</v>
      </c>
      <c r="G764">
        <v>2019</v>
      </c>
      <c r="H764">
        <v>0</v>
      </c>
      <c r="I764">
        <v>1</v>
      </c>
      <c r="J764">
        <v>16</v>
      </c>
      <c r="K764" t="s">
        <v>519</v>
      </c>
      <c r="L764">
        <v>0</v>
      </c>
      <c r="M764">
        <v>0</v>
      </c>
      <c r="N764">
        <v>1</v>
      </c>
      <c r="O764">
        <v>0</v>
      </c>
      <c r="P764">
        <v>0</v>
      </c>
      <c r="Q764">
        <v>0</v>
      </c>
      <c r="R764">
        <v>0</v>
      </c>
      <c r="S764">
        <v>0</v>
      </c>
      <c r="T764">
        <v>0</v>
      </c>
      <c r="U764">
        <f>IF(AND(Summary!B$4=Lists!B$2,MostCitedLookup!L764&lt;&gt;0),MostCitedLookup!J764,IF(AND(Summary!B$4=Lists!B$3,MostCitedLookup!M764&lt;&gt;0),MostCitedLookup!J764,IF(AND(Summary!B$4=Lists!B$4,MostCitedLookup!N764&lt;&gt;0),MostCitedLookup!J764,IF(AND(Summary!B$4=Lists!B$5,MostCitedLookup!O764&lt;&gt;0),MostCitedLookup!J764,IF(AND(Summary!B$4=Lists!B$6,MostCitedLookup!P764&lt;&gt;0),MostCitedLookup!J764,IF(AND(Summary!B$4=Lists!B$7,MostCitedLookup!Q764&lt;&gt;0),MostCitedLookup!J764,IF(AND(Summary!B$4=Lists!B$8,MostCitedLookup!R764&lt;&gt;0),MostCitedLookup!J764,IF(AND(Summary!B$4=Lists!B$9,MostCitedLookup!S764&lt;&gt;0),MostCitedLookup!J764,IF(AND(Summary!B$4=Lists!B$10,MostCitedLookup!T764&lt;&gt;0),MostCitedLookup!J764, IF(Summary!B$4="All Publications", MostCitedLookup!J764, NA()))))))))))</f>
        <v>16</v>
      </c>
    </row>
    <row r="765" spans="1:21" x14ac:dyDescent="0.35">
      <c r="A765" t="s">
        <v>2565</v>
      </c>
      <c r="B765" t="s">
        <v>2566</v>
      </c>
      <c r="C765">
        <v>2017</v>
      </c>
      <c r="D765" t="s">
        <v>2565</v>
      </c>
      <c r="E765">
        <v>16</v>
      </c>
      <c r="F765" t="s">
        <v>2567</v>
      </c>
      <c r="G765">
        <v>2017</v>
      </c>
      <c r="H765">
        <v>0</v>
      </c>
      <c r="I765">
        <v>1</v>
      </c>
      <c r="J765">
        <v>16</v>
      </c>
      <c r="K765" t="s">
        <v>2163</v>
      </c>
      <c r="L765">
        <v>1</v>
      </c>
      <c r="M765">
        <v>1</v>
      </c>
      <c r="N765">
        <v>0</v>
      </c>
      <c r="O765">
        <v>0</v>
      </c>
      <c r="P765">
        <v>0</v>
      </c>
      <c r="Q765">
        <v>0</v>
      </c>
      <c r="R765">
        <v>0</v>
      </c>
      <c r="S765">
        <v>0</v>
      </c>
      <c r="T765">
        <v>0</v>
      </c>
      <c r="U765" t="e">
        <f>IF(AND(Summary!B$4=Lists!B$2,MostCitedLookup!L765&lt;&gt;0),MostCitedLookup!J765,IF(AND(Summary!B$4=Lists!B$3,MostCitedLookup!M765&lt;&gt;0),MostCitedLookup!J765,IF(AND(Summary!B$4=Lists!B$4,MostCitedLookup!N765&lt;&gt;0),MostCitedLookup!J765,IF(AND(Summary!B$4=Lists!B$5,MostCitedLookup!O765&lt;&gt;0),MostCitedLookup!J765,IF(AND(Summary!B$4=Lists!B$6,MostCitedLookup!P765&lt;&gt;0),MostCitedLookup!J765,IF(AND(Summary!B$4=Lists!B$7,MostCitedLookup!Q765&lt;&gt;0),MostCitedLookup!J765,IF(AND(Summary!B$4=Lists!B$8,MostCitedLookup!R765&lt;&gt;0),MostCitedLookup!J765,IF(AND(Summary!B$4=Lists!B$9,MostCitedLookup!S765&lt;&gt;0),MostCitedLookup!J765,IF(AND(Summary!B$4=Lists!B$10,MostCitedLookup!T765&lt;&gt;0),MostCitedLookup!J765, IF(Summary!B$4="All Publications", MostCitedLookup!J765, NA()))))))))))</f>
        <v>#N/A</v>
      </c>
    </row>
    <row r="766" spans="1:21" x14ac:dyDescent="0.35">
      <c r="A766" t="s">
        <v>2568</v>
      </c>
      <c r="B766" t="s">
        <v>2105</v>
      </c>
      <c r="C766">
        <v>2005</v>
      </c>
      <c r="D766" t="s">
        <v>2569</v>
      </c>
      <c r="E766">
        <v>15</v>
      </c>
      <c r="F766" t="s">
        <v>2570</v>
      </c>
      <c r="G766">
        <v>2005</v>
      </c>
      <c r="H766">
        <v>0.178904911</v>
      </c>
      <c r="I766">
        <v>1</v>
      </c>
      <c r="J766">
        <v>15</v>
      </c>
      <c r="K766" t="s">
        <v>67</v>
      </c>
      <c r="L766">
        <v>0</v>
      </c>
      <c r="M766">
        <v>0</v>
      </c>
      <c r="N766">
        <v>0</v>
      </c>
      <c r="O766">
        <v>0</v>
      </c>
      <c r="P766">
        <v>1</v>
      </c>
      <c r="Q766">
        <v>0</v>
      </c>
      <c r="R766">
        <v>0</v>
      </c>
      <c r="S766">
        <v>0</v>
      </c>
      <c r="T766">
        <v>0</v>
      </c>
      <c r="U766" t="e">
        <f>IF(AND(Summary!B$4=Lists!B$2,MostCitedLookup!L766&lt;&gt;0),MostCitedLookup!J766,IF(AND(Summary!B$4=Lists!B$3,MostCitedLookup!M766&lt;&gt;0),MostCitedLookup!J766,IF(AND(Summary!B$4=Lists!B$4,MostCitedLookup!N766&lt;&gt;0),MostCitedLookup!J766,IF(AND(Summary!B$4=Lists!B$5,MostCitedLookup!O766&lt;&gt;0),MostCitedLookup!J766,IF(AND(Summary!B$4=Lists!B$6,MostCitedLookup!P766&lt;&gt;0),MostCitedLookup!J766,IF(AND(Summary!B$4=Lists!B$7,MostCitedLookup!Q766&lt;&gt;0),MostCitedLookup!J766,IF(AND(Summary!B$4=Lists!B$8,MostCitedLookup!R766&lt;&gt;0),MostCitedLookup!J766,IF(AND(Summary!B$4=Lists!B$9,MostCitedLookup!S766&lt;&gt;0),MostCitedLookup!J766,IF(AND(Summary!B$4=Lists!B$10,MostCitedLookup!T766&lt;&gt;0),MostCitedLookup!J766, IF(Summary!B$4="All Publications", MostCitedLookup!J766, NA()))))))))))</f>
        <v>#N/A</v>
      </c>
    </row>
    <row r="767" spans="1:21" x14ac:dyDescent="0.35">
      <c r="A767" t="s">
        <v>2571</v>
      </c>
      <c r="B767" t="s">
        <v>2572</v>
      </c>
      <c r="C767">
        <v>2012</v>
      </c>
      <c r="D767" t="s">
        <v>2573</v>
      </c>
      <c r="E767">
        <v>15</v>
      </c>
      <c r="F767" t="s">
        <v>2574</v>
      </c>
      <c r="G767">
        <v>2012</v>
      </c>
      <c r="H767">
        <v>0.161974122</v>
      </c>
      <c r="I767">
        <v>1</v>
      </c>
      <c r="J767">
        <v>15</v>
      </c>
      <c r="K767" t="s">
        <v>58</v>
      </c>
      <c r="L767">
        <v>0</v>
      </c>
      <c r="M767">
        <v>0</v>
      </c>
      <c r="N767">
        <v>0</v>
      </c>
      <c r="O767">
        <v>0</v>
      </c>
      <c r="P767">
        <v>0</v>
      </c>
      <c r="Q767">
        <v>0</v>
      </c>
      <c r="R767">
        <v>0</v>
      </c>
      <c r="S767">
        <v>1</v>
      </c>
      <c r="T767">
        <v>0</v>
      </c>
      <c r="U767" t="e">
        <f>IF(AND(Summary!B$4=Lists!B$2,MostCitedLookup!L767&lt;&gt;0),MostCitedLookup!J767,IF(AND(Summary!B$4=Lists!B$3,MostCitedLookup!M767&lt;&gt;0),MostCitedLookup!J767,IF(AND(Summary!B$4=Lists!B$4,MostCitedLookup!N767&lt;&gt;0),MostCitedLookup!J767,IF(AND(Summary!B$4=Lists!B$5,MostCitedLookup!O767&lt;&gt;0),MostCitedLookup!J767,IF(AND(Summary!B$4=Lists!B$6,MostCitedLookup!P767&lt;&gt;0),MostCitedLookup!J767,IF(AND(Summary!B$4=Lists!B$7,MostCitedLookup!Q767&lt;&gt;0),MostCitedLookup!J767,IF(AND(Summary!B$4=Lists!B$8,MostCitedLookup!R767&lt;&gt;0),MostCitedLookup!J767,IF(AND(Summary!B$4=Lists!B$9,MostCitedLookup!S767&lt;&gt;0),MostCitedLookup!J767,IF(AND(Summary!B$4=Lists!B$10,MostCitedLookup!T767&lt;&gt;0),MostCitedLookup!J767, IF(Summary!B$4="All Publications", MostCitedLookup!J767, NA()))))))))))</f>
        <v>#N/A</v>
      </c>
    </row>
    <row r="768" spans="1:21" x14ac:dyDescent="0.35">
      <c r="A768" t="s">
        <v>2575</v>
      </c>
      <c r="B768" t="s">
        <v>2576</v>
      </c>
      <c r="C768">
        <v>1996</v>
      </c>
      <c r="D768" t="s">
        <v>2577</v>
      </c>
      <c r="E768">
        <v>15</v>
      </c>
      <c r="F768" t="s">
        <v>2578</v>
      </c>
      <c r="G768">
        <v>1996</v>
      </c>
      <c r="H768">
        <v>6.3185653999999994E-2</v>
      </c>
      <c r="I768">
        <v>1</v>
      </c>
      <c r="J768">
        <v>15</v>
      </c>
      <c r="K768" t="s">
        <v>58</v>
      </c>
      <c r="L768">
        <v>0</v>
      </c>
      <c r="M768">
        <v>0</v>
      </c>
      <c r="N768">
        <v>0</v>
      </c>
      <c r="O768">
        <v>0</v>
      </c>
      <c r="P768">
        <v>0</v>
      </c>
      <c r="Q768">
        <v>0</v>
      </c>
      <c r="R768">
        <v>0</v>
      </c>
      <c r="S768">
        <v>1</v>
      </c>
      <c r="T768">
        <v>0</v>
      </c>
      <c r="U768" t="e">
        <f>IF(AND(Summary!B$4=Lists!B$2,MostCitedLookup!L768&lt;&gt;0),MostCitedLookup!J768,IF(AND(Summary!B$4=Lists!B$3,MostCitedLookup!M768&lt;&gt;0),MostCitedLookup!J768,IF(AND(Summary!B$4=Lists!B$4,MostCitedLookup!N768&lt;&gt;0),MostCitedLookup!J768,IF(AND(Summary!B$4=Lists!B$5,MostCitedLookup!O768&lt;&gt;0),MostCitedLookup!J768,IF(AND(Summary!B$4=Lists!B$6,MostCitedLookup!P768&lt;&gt;0),MostCitedLookup!J768,IF(AND(Summary!B$4=Lists!B$7,MostCitedLookup!Q768&lt;&gt;0),MostCitedLookup!J768,IF(AND(Summary!B$4=Lists!B$8,MostCitedLookup!R768&lt;&gt;0),MostCitedLookup!J768,IF(AND(Summary!B$4=Lists!B$9,MostCitedLookup!S768&lt;&gt;0),MostCitedLookup!J768,IF(AND(Summary!B$4=Lists!B$10,MostCitedLookup!T768&lt;&gt;0),MostCitedLookup!J768, IF(Summary!B$4="All Publications", MostCitedLookup!J768, NA()))))))))))</f>
        <v>#N/A</v>
      </c>
    </row>
    <row r="769" spans="1:21" x14ac:dyDescent="0.35">
      <c r="A769" t="s">
        <v>2579</v>
      </c>
      <c r="B769" t="s">
        <v>2580</v>
      </c>
      <c r="C769">
        <v>2005</v>
      </c>
      <c r="D769" t="s">
        <v>2581</v>
      </c>
      <c r="E769">
        <v>15</v>
      </c>
      <c r="F769" t="s">
        <v>2582</v>
      </c>
      <c r="G769">
        <v>2005</v>
      </c>
      <c r="H769">
        <v>5.9133709999999999E-2</v>
      </c>
      <c r="I769">
        <v>1</v>
      </c>
      <c r="J769">
        <v>15</v>
      </c>
      <c r="K769" t="s">
        <v>58</v>
      </c>
      <c r="L769">
        <v>0</v>
      </c>
      <c r="M769">
        <v>0</v>
      </c>
      <c r="N769">
        <v>0</v>
      </c>
      <c r="O769">
        <v>0</v>
      </c>
      <c r="P769">
        <v>0</v>
      </c>
      <c r="Q769">
        <v>0</v>
      </c>
      <c r="R769">
        <v>0</v>
      </c>
      <c r="S769">
        <v>1</v>
      </c>
      <c r="T769">
        <v>0</v>
      </c>
      <c r="U769" t="e">
        <f>IF(AND(Summary!B$4=Lists!B$2,MostCitedLookup!L769&lt;&gt;0),MostCitedLookup!J769,IF(AND(Summary!B$4=Lists!B$3,MostCitedLookup!M769&lt;&gt;0),MostCitedLookup!J769,IF(AND(Summary!B$4=Lists!B$4,MostCitedLookup!N769&lt;&gt;0),MostCitedLookup!J769,IF(AND(Summary!B$4=Lists!B$5,MostCitedLookup!O769&lt;&gt;0),MostCitedLookup!J769,IF(AND(Summary!B$4=Lists!B$6,MostCitedLookup!P769&lt;&gt;0),MostCitedLookup!J769,IF(AND(Summary!B$4=Lists!B$7,MostCitedLookup!Q769&lt;&gt;0),MostCitedLookup!J769,IF(AND(Summary!B$4=Lists!B$8,MostCitedLookup!R769&lt;&gt;0),MostCitedLookup!J769,IF(AND(Summary!B$4=Lists!B$9,MostCitedLookup!S769&lt;&gt;0),MostCitedLookup!J769,IF(AND(Summary!B$4=Lists!B$10,MostCitedLookup!T769&lt;&gt;0),MostCitedLookup!J769, IF(Summary!B$4="All Publications", MostCitedLookup!J769, NA()))))))))))</f>
        <v>#N/A</v>
      </c>
    </row>
    <row r="770" spans="1:21" x14ac:dyDescent="0.35">
      <c r="A770" t="s">
        <v>2583</v>
      </c>
      <c r="B770" t="s">
        <v>2584</v>
      </c>
      <c r="C770">
        <v>2009</v>
      </c>
      <c r="D770" t="s">
        <v>2583</v>
      </c>
      <c r="E770">
        <v>15</v>
      </c>
      <c r="F770" t="s">
        <v>2585</v>
      </c>
      <c r="G770">
        <v>2009</v>
      </c>
      <c r="H770">
        <v>0</v>
      </c>
      <c r="I770">
        <v>1</v>
      </c>
      <c r="J770">
        <v>15</v>
      </c>
      <c r="K770" t="s">
        <v>1283</v>
      </c>
      <c r="L770">
        <v>0</v>
      </c>
      <c r="M770">
        <v>0</v>
      </c>
      <c r="N770">
        <v>0</v>
      </c>
      <c r="O770">
        <v>0</v>
      </c>
      <c r="P770">
        <v>0</v>
      </c>
      <c r="Q770">
        <v>0</v>
      </c>
      <c r="R770">
        <v>0</v>
      </c>
      <c r="S770">
        <v>0</v>
      </c>
      <c r="T770">
        <v>1</v>
      </c>
      <c r="U770" t="e">
        <f>IF(AND(Summary!B$4=Lists!B$2,MostCitedLookup!L770&lt;&gt;0),MostCitedLookup!J770,IF(AND(Summary!B$4=Lists!B$3,MostCitedLookup!M770&lt;&gt;0),MostCitedLookup!J770,IF(AND(Summary!B$4=Lists!B$4,MostCitedLookup!N770&lt;&gt;0),MostCitedLookup!J770,IF(AND(Summary!B$4=Lists!B$5,MostCitedLookup!O770&lt;&gt;0),MostCitedLookup!J770,IF(AND(Summary!B$4=Lists!B$6,MostCitedLookup!P770&lt;&gt;0),MostCitedLookup!J770,IF(AND(Summary!B$4=Lists!B$7,MostCitedLookup!Q770&lt;&gt;0),MostCitedLookup!J770,IF(AND(Summary!B$4=Lists!B$8,MostCitedLookup!R770&lt;&gt;0),MostCitedLookup!J770,IF(AND(Summary!B$4=Lists!B$9,MostCitedLookup!S770&lt;&gt;0),MostCitedLookup!J770,IF(AND(Summary!B$4=Lists!B$10,MostCitedLookup!T770&lt;&gt;0),MostCitedLookup!J770, IF(Summary!B$4="All Publications", MostCitedLookup!J770, NA()))))))))))</f>
        <v>#N/A</v>
      </c>
    </row>
    <row r="771" spans="1:21" x14ac:dyDescent="0.35">
      <c r="A771" t="s">
        <v>2586</v>
      </c>
      <c r="B771" t="s">
        <v>2587</v>
      </c>
      <c r="C771">
        <v>2007</v>
      </c>
      <c r="D771" t="s">
        <v>2586</v>
      </c>
      <c r="E771">
        <v>15</v>
      </c>
      <c r="F771" t="s">
        <v>2588</v>
      </c>
      <c r="G771">
        <v>2007</v>
      </c>
      <c r="H771">
        <v>0</v>
      </c>
      <c r="I771">
        <v>1</v>
      </c>
      <c r="J771">
        <v>15</v>
      </c>
      <c r="K771" t="s">
        <v>58</v>
      </c>
      <c r="L771">
        <v>0</v>
      </c>
      <c r="M771">
        <v>0</v>
      </c>
      <c r="N771">
        <v>0</v>
      </c>
      <c r="O771">
        <v>0</v>
      </c>
      <c r="P771">
        <v>0</v>
      </c>
      <c r="Q771">
        <v>0</v>
      </c>
      <c r="R771">
        <v>0</v>
      </c>
      <c r="S771">
        <v>1</v>
      </c>
      <c r="T771">
        <v>0</v>
      </c>
      <c r="U771" t="e">
        <f>IF(AND(Summary!B$4=Lists!B$2,MostCitedLookup!L771&lt;&gt;0),MostCitedLookup!J771,IF(AND(Summary!B$4=Lists!B$3,MostCitedLookup!M771&lt;&gt;0),MostCitedLookup!J771,IF(AND(Summary!B$4=Lists!B$4,MostCitedLookup!N771&lt;&gt;0),MostCitedLookup!J771,IF(AND(Summary!B$4=Lists!B$5,MostCitedLookup!O771&lt;&gt;0),MostCitedLookup!J771,IF(AND(Summary!B$4=Lists!B$6,MostCitedLookup!P771&lt;&gt;0),MostCitedLookup!J771,IF(AND(Summary!B$4=Lists!B$7,MostCitedLookup!Q771&lt;&gt;0),MostCitedLookup!J771,IF(AND(Summary!B$4=Lists!B$8,MostCitedLookup!R771&lt;&gt;0),MostCitedLookup!J771,IF(AND(Summary!B$4=Lists!B$9,MostCitedLookup!S771&lt;&gt;0),MostCitedLookup!J771,IF(AND(Summary!B$4=Lists!B$10,MostCitedLookup!T771&lt;&gt;0),MostCitedLookup!J771, IF(Summary!B$4="All Publications", MostCitedLookup!J771, NA()))))))))))</f>
        <v>#N/A</v>
      </c>
    </row>
    <row r="772" spans="1:21" x14ac:dyDescent="0.35">
      <c r="A772" t="s">
        <v>2589</v>
      </c>
      <c r="B772" t="s">
        <v>2590</v>
      </c>
      <c r="C772">
        <v>2018</v>
      </c>
      <c r="D772" t="s">
        <v>2589</v>
      </c>
      <c r="E772">
        <v>15</v>
      </c>
      <c r="F772" t="s">
        <v>2591</v>
      </c>
      <c r="G772">
        <v>2018</v>
      </c>
      <c r="H772">
        <v>0</v>
      </c>
      <c r="I772">
        <v>1</v>
      </c>
      <c r="J772">
        <v>15</v>
      </c>
      <c r="K772" t="s">
        <v>58</v>
      </c>
      <c r="L772">
        <v>0</v>
      </c>
      <c r="M772">
        <v>0</v>
      </c>
      <c r="N772">
        <v>0</v>
      </c>
      <c r="O772">
        <v>0</v>
      </c>
      <c r="P772">
        <v>0</v>
      </c>
      <c r="Q772">
        <v>0</v>
      </c>
      <c r="R772">
        <v>0</v>
      </c>
      <c r="S772">
        <v>1</v>
      </c>
      <c r="T772">
        <v>0</v>
      </c>
      <c r="U772" t="e">
        <f>IF(AND(Summary!B$4=Lists!B$2,MostCitedLookup!L772&lt;&gt;0),MostCitedLookup!J772,IF(AND(Summary!B$4=Lists!B$3,MostCitedLookup!M772&lt;&gt;0),MostCitedLookup!J772,IF(AND(Summary!B$4=Lists!B$4,MostCitedLookup!N772&lt;&gt;0),MostCitedLookup!J772,IF(AND(Summary!B$4=Lists!B$5,MostCitedLookup!O772&lt;&gt;0),MostCitedLookup!J772,IF(AND(Summary!B$4=Lists!B$6,MostCitedLookup!P772&lt;&gt;0),MostCitedLookup!J772,IF(AND(Summary!B$4=Lists!B$7,MostCitedLookup!Q772&lt;&gt;0),MostCitedLookup!J772,IF(AND(Summary!B$4=Lists!B$8,MostCitedLookup!R772&lt;&gt;0),MostCitedLookup!J772,IF(AND(Summary!B$4=Lists!B$9,MostCitedLookup!S772&lt;&gt;0),MostCitedLookup!J772,IF(AND(Summary!B$4=Lists!B$10,MostCitedLookup!T772&lt;&gt;0),MostCitedLookup!J772, IF(Summary!B$4="All Publications", MostCitedLookup!J772, NA()))))))))))</f>
        <v>#N/A</v>
      </c>
    </row>
    <row r="773" spans="1:21" x14ac:dyDescent="0.35">
      <c r="A773" t="s">
        <v>2592</v>
      </c>
      <c r="B773" t="s">
        <v>2593</v>
      </c>
      <c r="C773">
        <v>2019</v>
      </c>
      <c r="D773" t="s">
        <v>2594</v>
      </c>
      <c r="E773">
        <v>14</v>
      </c>
      <c r="F773" t="s">
        <v>2595</v>
      </c>
      <c r="G773">
        <v>2019</v>
      </c>
      <c r="H773">
        <v>0.19832360399999999</v>
      </c>
      <c r="I773">
        <v>1</v>
      </c>
      <c r="J773">
        <v>14</v>
      </c>
      <c r="K773" t="s">
        <v>2596</v>
      </c>
      <c r="L773">
        <v>0</v>
      </c>
      <c r="M773">
        <v>0</v>
      </c>
      <c r="N773">
        <v>0</v>
      </c>
      <c r="O773">
        <v>1</v>
      </c>
      <c r="P773">
        <v>1</v>
      </c>
      <c r="Q773">
        <v>0</v>
      </c>
      <c r="R773">
        <v>0</v>
      </c>
      <c r="S773">
        <v>1</v>
      </c>
      <c r="T773">
        <v>0</v>
      </c>
      <c r="U773" t="e">
        <f>IF(AND(Summary!B$4=Lists!B$2,MostCitedLookup!L773&lt;&gt;0),MostCitedLookup!J773,IF(AND(Summary!B$4=Lists!B$3,MostCitedLookup!M773&lt;&gt;0),MostCitedLookup!J773,IF(AND(Summary!B$4=Lists!B$4,MostCitedLookup!N773&lt;&gt;0),MostCitedLookup!J773,IF(AND(Summary!B$4=Lists!B$5,MostCitedLookup!O773&lt;&gt;0),MostCitedLookup!J773,IF(AND(Summary!B$4=Lists!B$6,MostCitedLookup!P773&lt;&gt;0),MostCitedLookup!J773,IF(AND(Summary!B$4=Lists!B$7,MostCitedLookup!Q773&lt;&gt;0),MostCitedLookup!J773,IF(AND(Summary!B$4=Lists!B$8,MostCitedLookup!R773&lt;&gt;0),MostCitedLookup!J773,IF(AND(Summary!B$4=Lists!B$9,MostCitedLookup!S773&lt;&gt;0),MostCitedLookup!J773,IF(AND(Summary!B$4=Lists!B$10,MostCitedLookup!T773&lt;&gt;0),MostCitedLookup!J773, IF(Summary!B$4="All Publications", MostCitedLookup!J773, NA()))))))))))</f>
        <v>#N/A</v>
      </c>
    </row>
    <row r="774" spans="1:21" x14ac:dyDescent="0.35">
      <c r="A774" t="s">
        <v>2597</v>
      </c>
      <c r="B774" t="s">
        <v>2598</v>
      </c>
      <c r="C774">
        <v>2019</v>
      </c>
      <c r="D774" t="s">
        <v>2599</v>
      </c>
      <c r="E774">
        <v>14</v>
      </c>
      <c r="F774" t="s">
        <v>2600</v>
      </c>
      <c r="G774">
        <v>2019</v>
      </c>
      <c r="H774">
        <v>0.175824176</v>
      </c>
      <c r="I774">
        <v>1</v>
      </c>
      <c r="J774">
        <v>14</v>
      </c>
      <c r="K774" t="s">
        <v>26</v>
      </c>
      <c r="L774">
        <v>0</v>
      </c>
      <c r="M774">
        <v>0</v>
      </c>
      <c r="N774">
        <v>0</v>
      </c>
      <c r="O774">
        <v>1</v>
      </c>
      <c r="P774">
        <v>0</v>
      </c>
      <c r="Q774">
        <v>0</v>
      </c>
      <c r="R774">
        <v>0</v>
      </c>
      <c r="S774">
        <v>0</v>
      </c>
      <c r="T774">
        <v>0</v>
      </c>
      <c r="U774" t="e">
        <f>IF(AND(Summary!B$4=Lists!B$2,MostCitedLookup!L774&lt;&gt;0),MostCitedLookup!J774,IF(AND(Summary!B$4=Lists!B$3,MostCitedLookup!M774&lt;&gt;0),MostCitedLookup!J774,IF(AND(Summary!B$4=Lists!B$4,MostCitedLookup!N774&lt;&gt;0),MostCitedLookup!J774,IF(AND(Summary!B$4=Lists!B$5,MostCitedLookup!O774&lt;&gt;0),MostCitedLookup!J774,IF(AND(Summary!B$4=Lists!B$6,MostCitedLookup!P774&lt;&gt;0),MostCitedLookup!J774,IF(AND(Summary!B$4=Lists!B$7,MostCitedLookup!Q774&lt;&gt;0),MostCitedLookup!J774,IF(AND(Summary!B$4=Lists!B$8,MostCitedLookup!R774&lt;&gt;0),MostCitedLookup!J774,IF(AND(Summary!B$4=Lists!B$9,MostCitedLookup!S774&lt;&gt;0),MostCitedLookup!J774,IF(AND(Summary!B$4=Lists!B$10,MostCitedLookup!T774&lt;&gt;0),MostCitedLookup!J774, IF(Summary!B$4="All Publications", MostCitedLookup!J774, NA()))))))))))</f>
        <v>#N/A</v>
      </c>
    </row>
    <row r="775" spans="1:21" x14ac:dyDescent="0.35">
      <c r="A775" t="s">
        <v>2601</v>
      </c>
      <c r="B775" t="s">
        <v>2602</v>
      </c>
      <c r="C775">
        <v>1999</v>
      </c>
      <c r="D775" t="s">
        <v>2603</v>
      </c>
      <c r="E775">
        <v>14</v>
      </c>
      <c r="F775" t="s">
        <v>2604</v>
      </c>
      <c r="G775">
        <v>1999</v>
      </c>
      <c r="H775">
        <v>0.17098751800000001</v>
      </c>
      <c r="I775">
        <v>1</v>
      </c>
      <c r="J775">
        <v>14</v>
      </c>
      <c r="K775" t="s">
        <v>94</v>
      </c>
      <c r="L775">
        <v>0</v>
      </c>
      <c r="M775">
        <v>0</v>
      </c>
      <c r="N775">
        <v>0</v>
      </c>
      <c r="O775">
        <v>0</v>
      </c>
      <c r="P775">
        <v>1</v>
      </c>
      <c r="Q775">
        <v>0</v>
      </c>
      <c r="R775">
        <v>0</v>
      </c>
      <c r="S775">
        <v>0</v>
      </c>
      <c r="T775">
        <v>0</v>
      </c>
      <c r="U775" t="e">
        <f>IF(AND(Summary!B$4=Lists!B$2,MostCitedLookup!L775&lt;&gt;0),MostCitedLookup!J775,IF(AND(Summary!B$4=Lists!B$3,MostCitedLookup!M775&lt;&gt;0),MostCitedLookup!J775,IF(AND(Summary!B$4=Lists!B$4,MostCitedLookup!N775&lt;&gt;0),MostCitedLookup!J775,IF(AND(Summary!B$4=Lists!B$5,MostCitedLookup!O775&lt;&gt;0),MostCitedLookup!J775,IF(AND(Summary!B$4=Lists!B$6,MostCitedLookup!P775&lt;&gt;0),MostCitedLookup!J775,IF(AND(Summary!B$4=Lists!B$7,MostCitedLookup!Q775&lt;&gt;0),MostCitedLookup!J775,IF(AND(Summary!B$4=Lists!B$8,MostCitedLookup!R775&lt;&gt;0),MostCitedLookup!J775,IF(AND(Summary!B$4=Lists!B$9,MostCitedLookup!S775&lt;&gt;0),MostCitedLookup!J775,IF(AND(Summary!B$4=Lists!B$10,MostCitedLookup!T775&lt;&gt;0),MostCitedLookup!J775, IF(Summary!B$4="All Publications", MostCitedLookup!J775, NA()))))))))))</f>
        <v>#N/A</v>
      </c>
    </row>
    <row r="776" spans="1:21" x14ac:dyDescent="0.35">
      <c r="A776" t="s">
        <v>2605</v>
      </c>
      <c r="B776" t="s">
        <v>1534</v>
      </c>
      <c r="C776">
        <v>2017</v>
      </c>
      <c r="D776" t="s">
        <v>2606</v>
      </c>
      <c r="E776">
        <v>14</v>
      </c>
      <c r="F776" t="s">
        <v>2607</v>
      </c>
      <c r="G776">
        <v>2017</v>
      </c>
      <c r="H776">
        <v>0.16108905300000001</v>
      </c>
      <c r="I776">
        <v>1</v>
      </c>
      <c r="J776">
        <v>14</v>
      </c>
      <c r="K776" t="s">
        <v>58</v>
      </c>
      <c r="L776">
        <v>0</v>
      </c>
      <c r="M776">
        <v>0</v>
      </c>
      <c r="N776">
        <v>0</v>
      </c>
      <c r="O776">
        <v>0</v>
      </c>
      <c r="P776">
        <v>0</v>
      </c>
      <c r="Q776">
        <v>0</v>
      </c>
      <c r="R776">
        <v>0</v>
      </c>
      <c r="S776">
        <v>1</v>
      </c>
      <c r="T776">
        <v>0</v>
      </c>
      <c r="U776" t="e">
        <f>IF(AND(Summary!B$4=Lists!B$2,MostCitedLookup!L776&lt;&gt;0),MostCitedLookup!J776,IF(AND(Summary!B$4=Lists!B$3,MostCitedLookup!M776&lt;&gt;0),MostCitedLookup!J776,IF(AND(Summary!B$4=Lists!B$4,MostCitedLookup!N776&lt;&gt;0),MostCitedLookup!J776,IF(AND(Summary!B$4=Lists!B$5,MostCitedLookup!O776&lt;&gt;0),MostCitedLookup!J776,IF(AND(Summary!B$4=Lists!B$6,MostCitedLookup!P776&lt;&gt;0),MostCitedLookup!J776,IF(AND(Summary!B$4=Lists!B$7,MostCitedLookup!Q776&lt;&gt;0),MostCitedLookup!J776,IF(AND(Summary!B$4=Lists!B$8,MostCitedLookup!R776&lt;&gt;0),MostCitedLookup!J776,IF(AND(Summary!B$4=Lists!B$9,MostCitedLookup!S776&lt;&gt;0),MostCitedLookup!J776,IF(AND(Summary!B$4=Lists!B$10,MostCitedLookup!T776&lt;&gt;0),MostCitedLookup!J776, IF(Summary!B$4="All Publications", MostCitedLookup!J776, NA()))))))))))</f>
        <v>#N/A</v>
      </c>
    </row>
    <row r="777" spans="1:21" x14ac:dyDescent="0.35">
      <c r="A777" t="s">
        <v>2608</v>
      </c>
      <c r="B777" t="s">
        <v>2609</v>
      </c>
      <c r="C777">
        <v>2009</v>
      </c>
      <c r="D777" t="s">
        <v>2610</v>
      </c>
      <c r="E777">
        <v>14</v>
      </c>
      <c r="F777" t="s">
        <v>2611</v>
      </c>
      <c r="G777">
        <v>2009</v>
      </c>
      <c r="H777">
        <v>0.14337270299999999</v>
      </c>
      <c r="I777">
        <v>1</v>
      </c>
      <c r="J777">
        <v>14</v>
      </c>
      <c r="K777" t="s">
        <v>67</v>
      </c>
      <c r="L777">
        <v>0</v>
      </c>
      <c r="M777">
        <v>0</v>
      </c>
      <c r="N777">
        <v>0</v>
      </c>
      <c r="O777">
        <v>0</v>
      </c>
      <c r="P777">
        <v>1</v>
      </c>
      <c r="Q777">
        <v>0</v>
      </c>
      <c r="R777">
        <v>0</v>
      </c>
      <c r="S777">
        <v>0</v>
      </c>
      <c r="T777">
        <v>0</v>
      </c>
      <c r="U777" t="e">
        <f>IF(AND(Summary!B$4=Lists!B$2,MostCitedLookup!L777&lt;&gt;0),MostCitedLookup!J777,IF(AND(Summary!B$4=Lists!B$3,MostCitedLookup!M777&lt;&gt;0),MostCitedLookup!J777,IF(AND(Summary!B$4=Lists!B$4,MostCitedLookup!N777&lt;&gt;0),MostCitedLookup!J777,IF(AND(Summary!B$4=Lists!B$5,MostCitedLookup!O777&lt;&gt;0),MostCitedLookup!J777,IF(AND(Summary!B$4=Lists!B$6,MostCitedLookup!P777&lt;&gt;0),MostCitedLookup!J777,IF(AND(Summary!B$4=Lists!B$7,MostCitedLookup!Q777&lt;&gt;0),MostCitedLookup!J777,IF(AND(Summary!B$4=Lists!B$8,MostCitedLookup!R777&lt;&gt;0),MostCitedLookup!J777,IF(AND(Summary!B$4=Lists!B$9,MostCitedLookup!S777&lt;&gt;0),MostCitedLookup!J777,IF(AND(Summary!B$4=Lists!B$10,MostCitedLookup!T777&lt;&gt;0),MostCitedLookup!J777, IF(Summary!B$4="All Publications", MostCitedLookup!J777, NA()))))))))))</f>
        <v>#N/A</v>
      </c>
    </row>
    <row r="778" spans="1:21" x14ac:dyDescent="0.35">
      <c r="A778" t="s">
        <v>2612</v>
      </c>
      <c r="B778" t="s">
        <v>2613</v>
      </c>
      <c r="C778">
        <v>2012</v>
      </c>
      <c r="D778" t="s">
        <v>2614</v>
      </c>
      <c r="E778">
        <v>14</v>
      </c>
      <c r="F778" t="s">
        <v>2615</v>
      </c>
      <c r="G778">
        <v>2012</v>
      </c>
      <c r="H778">
        <v>7.6695796999999996E-2</v>
      </c>
      <c r="I778">
        <v>1</v>
      </c>
      <c r="J778">
        <v>14</v>
      </c>
      <c r="K778" t="s">
        <v>58</v>
      </c>
      <c r="L778">
        <v>0</v>
      </c>
      <c r="M778">
        <v>0</v>
      </c>
      <c r="N778">
        <v>0</v>
      </c>
      <c r="O778">
        <v>0</v>
      </c>
      <c r="P778">
        <v>0</v>
      </c>
      <c r="Q778">
        <v>0</v>
      </c>
      <c r="R778">
        <v>0</v>
      </c>
      <c r="S778">
        <v>1</v>
      </c>
      <c r="T778">
        <v>0</v>
      </c>
      <c r="U778" t="e">
        <f>IF(AND(Summary!B$4=Lists!B$2,MostCitedLookup!L778&lt;&gt;0),MostCitedLookup!J778,IF(AND(Summary!B$4=Lists!B$3,MostCitedLookup!M778&lt;&gt;0),MostCitedLookup!J778,IF(AND(Summary!B$4=Lists!B$4,MostCitedLookup!N778&lt;&gt;0),MostCitedLookup!J778,IF(AND(Summary!B$4=Lists!B$5,MostCitedLookup!O778&lt;&gt;0),MostCitedLookup!J778,IF(AND(Summary!B$4=Lists!B$6,MostCitedLookup!P778&lt;&gt;0),MostCitedLookup!J778,IF(AND(Summary!B$4=Lists!B$7,MostCitedLookup!Q778&lt;&gt;0),MostCitedLookup!J778,IF(AND(Summary!B$4=Lists!B$8,MostCitedLookup!R778&lt;&gt;0),MostCitedLookup!J778,IF(AND(Summary!B$4=Lists!B$9,MostCitedLookup!S778&lt;&gt;0),MostCitedLookup!J778,IF(AND(Summary!B$4=Lists!B$10,MostCitedLookup!T778&lt;&gt;0),MostCitedLookup!J778, IF(Summary!B$4="All Publications", MostCitedLookup!J778, NA()))))))))))</f>
        <v>#N/A</v>
      </c>
    </row>
    <row r="779" spans="1:21" x14ac:dyDescent="0.35">
      <c r="A779" t="s">
        <v>2616</v>
      </c>
      <c r="B779" t="s">
        <v>2617</v>
      </c>
      <c r="C779">
        <v>2006</v>
      </c>
      <c r="D779" t="s">
        <v>2618</v>
      </c>
      <c r="E779">
        <v>14</v>
      </c>
      <c r="F779" t="s">
        <v>2619</v>
      </c>
      <c r="G779">
        <v>2006</v>
      </c>
      <c r="H779">
        <v>4.5634921000000002E-2</v>
      </c>
      <c r="I779">
        <v>1</v>
      </c>
      <c r="J779">
        <v>14</v>
      </c>
      <c r="K779" t="s">
        <v>58</v>
      </c>
      <c r="L779">
        <v>0</v>
      </c>
      <c r="M779">
        <v>0</v>
      </c>
      <c r="N779">
        <v>0</v>
      </c>
      <c r="O779">
        <v>0</v>
      </c>
      <c r="P779">
        <v>0</v>
      </c>
      <c r="Q779">
        <v>0</v>
      </c>
      <c r="R779">
        <v>0</v>
      </c>
      <c r="S779">
        <v>1</v>
      </c>
      <c r="T779">
        <v>0</v>
      </c>
      <c r="U779" t="e">
        <f>IF(AND(Summary!B$4=Lists!B$2,MostCitedLookup!L779&lt;&gt;0),MostCitedLookup!J779,IF(AND(Summary!B$4=Lists!B$3,MostCitedLookup!M779&lt;&gt;0),MostCitedLookup!J779,IF(AND(Summary!B$4=Lists!B$4,MostCitedLookup!N779&lt;&gt;0),MostCitedLookup!J779,IF(AND(Summary!B$4=Lists!B$5,MostCitedLookup!O779&lt;&gt;0),MostCitedLookup!J779,IF(AND(Summary!B$4=Lists!B$6,MostCitedLookup!P779&lt;&gt;0),MostCitedLookup!J779,IF(AND(Summary!B$4=Lists!B$7,MostCitedLookup!Q779&lt;&gt;0),MostCitedLookup!J779,IF(AND(Summary!B$4=Lists!B$8,MostCitedLookup!R779&lt;&gt;0),MostCitedLookup!J779,IF(AND(Summary!B$4=Lists!B$9,MostCitedLookup!S779&lt;&gt;0),MostCitedLookup!J779,IF(AND(Summary!B$4=Lists!B$10,MostCitedLookup!T779&lt;&gt;0),MostCitedLookup!J779, IF(Summary!B$4="All Publications", MostCitedLookup!J779, NA()))))))))))</f>
        <v>#N/A</v>
      </c>
    </row>
    <row r="780" spans="1:21" x14ac:dyDescent="0.35">
      <c r="A780" t="s">
        <v>2620</v>
      </c>
      <c r="B780" t="s">
        <v>2621</v>
      </c>
      <c r="C780">
        <v>2004</v>
      </c>
      <c r="D780" t="s">
        <v>2622</v>
      </c>
      <c r="E780">
        <v>14</v>
      </c>
      <c r="F780" t="s">
        <v>2623</v>
      </c>
      <c r="G780">
        <v>2004</v>
      </c>
      <c r="H780">
        <v>3.9894119999999998E-2</v>
      </c>
      <c r="I780">
        <v>1</v>
      </c>
      <c r="J780">
        <v>14</v>
      </c>
      <c r="K780" t="s">
        <v>58</v>
      </c>
      <c r="L780">
        <v>0</v>
      </c>
      <c r="M780">
        <v>0</v>
      </c>
      <c r="N780">
        <v>0</v>
      </c>
      <c r="O780">
        <v>0</v>
      </c>
      <c r="P780">
        <v>0</v>
      </c>
      <c r="Q780">
        <v>0</v>
      </c>
      <c r="R780">
        <v>0</v>
      </c>
      <c r="S780">
        <v>1</v>
      </c>
      <c r="T780">
        <v>0</v>
      </c>
      <c r="U780" t="e">
        <f>IF(AND(Summary!B$4=Lists!B$2,MostCitedLookup!L780&lt;&gt;0),MostCitedLookup!J780,IF(AND(Summary!B$4=Lists!B$3,MostCitedLookup!M780&lt;&gt;0),MostCitedLookup!J780,IF(AND(Summary!B$4=Lists!B$4,MostCitedLookup!N780&lt;&gt;0),MostCitedLookup!J780,IF(AND(Summary!B$4=Lists!B$5,MostCitedLookup!O780&lt;&gt;0),MostCitedLookup!J780,IF(AND(Summary!B$4=Lists!B$6,MostCitedLookup!P780&lt;&gt;0),MostCitedLookup!J780,IF(AND(Summary!B$4=Lists!B$7,MostCitedLookup!Q780&lt;&gt;0),MostCitedLookup!J780,IF(AND(Summary!B$4=Lists!B$8,MostCitedLookup!R780&lt;&gt;0),MostCitedLookup!J780,IF(AND(Summary!B$4=Lists!B$9,MostCitedLookup!S780&lt;&gt;0),MostCitedLookup!J780,IF(AND(Summary!B$4=Lists!B$10,MostCitedLookup!T780&lt;&gt;0),MostCitedLookup!J780, IF(Summary!B$4="All Publications", MostCitedLookup!J780, NA()))))))))))</f>
        <v>#N/A</v>
      </c>
    </row>
    <row r="781" spans="1:21" x14ac:dyDescent="0.35">
      <c r="A781" t="s">
        <v>2624</v>
      </c>
      <c r="B781" t="s">
        <v>2625</v>
      </c>
      <c r="C781">
        <v>2004</v>
      </c>
      <c r="D781" t="s">
        <v>2626</v>
      </c>
      <c r="E781">
        <v>14</v>
      </c>
      <c r="F781" t="s">
        <v>2627</v>
      </c>
      <c r="G781">
        <v>2004</v>
      </c>
      <c r="H781">
        <v>3.7346252000000003E-2</v>
      </c>
      <c r="I781">
        <v>1</v>
      </c>
      <c r="J781">
        <v>14</v>
      </c>
      <c r="K781" t="s">
        <v>26</v>
      </c>
      <c r="L781">
        <v>0</v>
      </c>
      <c r="M781">
        <v>0</v>
      </c>
      <c r="N781">
        <v>0</v>
      </c>
      <c r="O781">
        <v>1</v>
      </c>
      <c r="P781">
        <v>0</v>
      </c>
      <c r="Q781">
        <v>0</v>
      </c>
      <c r="R781">
        <v>0</v>
      </c>
      <c r="S781">
        <v>0</v>
      </c>
      <c r="T781">
        <v>0</v>
      </c>
      <c r="U781" t="e">
        <f>IF(AND(Summary!B$4=Lists!B$2,MostCitedLookup!L781&lt;&gt;0),MostCitedLookup!J781,IF(AND(Summary!B$4=Lists!B$3,MostCitedLookup!M781&lt;&gt;0),MostCitedLookup!J781,IF(AND(Summary!B$4=Lists!B$4,MostCitedLookup!N781&lt;&gt;0),MostCitedLookup!J781,IF(AND(Summary!B$4=Lists!B$5,MostCitedLookup!O781&lt;&gt;0),MostCitedLookup!J781,IF(AND(Summary!B$4=Lists!B$6,MostCitedLookup!P781&lt;&gt;0),MostCitedLookup!J781,IF(AND(Summary!B$4=Lists!B$7,MostCitedLookup!Q781&lt;&gt;0),MostCitedLookup!J781,IF(AND(Summary!B$4=Lists!B$8,MostCitedLookup!R781&lt;&gt;0),MostCitedLookup!J781,IF(AND(Summary!B$4=Lists!B$9,MostCitedLookup!S781&lt;&gt;0),MostCitedLookup!J781,IF(AND(Summary!B$4=Lists!B$10,MostCitedLookup!T781&lt;&gt;0),MostCitedLookup!J781, IF(Summary!B$4="All Publications", MostCitedLookup!J781, NA()))))))))))</f>
        <v>#N/A</v>
      </c>
    </row>
    <row r="782" spans="1:21" x14ac:dyDescent="0.35">
      <c r="A782" t="s">
        <v>2628</v>
      </c>
      <c r="B782" t="s">
        <v>2629</v>
      </c>
      <c r="C782">
        <v>2008</v>
      </c>
      <c r="D782" t="s">
        <v>2630</v>
      </c>
      <c r="E782">
        <v>14</v>
      </c>
      <c r="F782" t="s">
        <v>2631</v>
      </c>
      <c r="G782">
        <v>2008</v>
      </c>
      <c r="H782">
        <v>1.7583288999999998E-2</v>
      </c>
      <c r="I782">
        <v>1</v>
      </c>
      <c r="J782">
        <v>14</v>
      </c>
      <c r="K782" t="s">
        <v>1958</v>
      </c>
      <c r="L782">
        <v>0</v>
      </c>
      <c r="M782">
        <v>0</v>
      </c>
      <c r="N782">
        <v>0</v>
      </c>
      <c r="O782">
        <v>0</v>
      </c>
      <c r="P782">
        <v>0</v>
      </c>
      <c r="Q782">
        <v>0</v>
      </c>
      <c r="R782">
        <v>0</v>
      </c>
      <c r="S782">
        <v>1</v>
      </c>
      <c r="T782">
        <v>1</v>
      </c>
      <c r="U782" t="e">
        <f>IF(AND(Summary!B$4=Lists!B$2,MostCitedLookup!L782&lt;&gt;0),MostCitedLookup!J782,IF(AND(Summary!B$4=Lists!B$3,MostCitedLookup!M782&lt;&gt;0),MostCitedLookup!J782,IF(AND(Summary!B$4=Lists!B$4,MostCitedLookup!N782&lt;&gt;0),MostCitedLookup!J782,IF(AND(Summary!B$4=Lists!B$5,MostCitedLookup!O782&lt;&gt;0),MostCitedLookup!J782,IF(AND(Summary!B$4=Lists!B$6,MostCitedLookup!P782&lt;&gt;0),MostCitedLookup!J782,IF(AND(Summary!B$4=Lists!B$7,MostCitedLookup!Q782&lt;&gt;0),MostCitedLookup!J782,IF(AND(Summary!B$4=Lists!B$8,MostCitedLookup!R782&lt;&gt;0),MostCitedLookup!J782,IF(AND(Summary!B$4=Lists!B$9,MostCitedLookup!S782&lt;&gt;0),MostCitedLookup!J782,IF(AND(Summary!B$4=Lists!B$10,MostCitedLookup!T782&lt;&gt;0),MostCitedLookup!J782, IF(Summary!B$4="All Publications", MostCitedLookup!J782, NA()))))))))))</f>
        <v>#N/A</v>
      </c>
    </row>
    <row r="783" spans="1:21" x14ac:dyDescent="0.35">
      <c r="A783" t="s">
        <v>2632</v>
      </c>
      <c r="B783" t="s">
        <v>335</v>
      </c>
      <c r="C783">
        <v>1995</v>
      </c>
      <c r="D783" t="s">
        <v>2632</v>
      </c>
      <c r="E783">
        <v>14</v>
      </c>
      <c r="F783" t="s">
        <v>2633</v>
      </c>
      <c r="G783">
        <v>1995</v>
      </c>
      <c r="H783">
        <v>0</v>
      </c>
      <c r="I783">
        <v>1</v>
      </c>
      <c r="J783">
        <v>14</v>
      </c>
      <c r="K783" t="s">
        <v>58</v>
      </c>
      <c r="L783">
        <v>0</v>
      </c>
      <c r="M783">
        <v>0</v>
      </c>
      <c r="N783">
        <v>0</v>
      </c>
      <c r="O783">
        <v>0</v>
      </c>
      <c r="P783">
        <v>0</v>
      </c>
      <c r="Q783">
        <v>0</v>
      </c>
      <c r="R783">
        <v>0</v>
      </c>
      <c r="S783">
        <v>1</v>
      </c>
      <c r="T783">
        <v>0</v>
      </c>
      <c r="U783" t="e">
        <f>IF(AND(Summary!B$4=Lists!B$2,MostCitedLookup!L783&lt;&gt;0),MostCitedLookup!J783,IF(AND(Summary!B$4=Lists!B$3,MostCitedLookup!M783&lt;&gt;0),MostCitedLookup!J783,IF(AND(Summary!B$4=Lists!B$4,MostCitedLookup!N783&lt;&gt;0),MostCitedLookup!J783,IF(AND(Summary!B$4=Lists!B$5,MostCitedLookup!O783&lt;&gt;0),MostCitedLookup!J783,IF(AND(Summary!B$4=Lists!B$6,MostCitedLookup!P783&lt;&gt;0),MostCitedLookup!J783,IF(AND(Summary!B$4=Lists!B$7,MostCitedLookup!Q783&lt;&gt;0),MostCitedLookup!J783,IF(AND(Summary!B$4=Lists!B$8,MostCitedLookup!R783&lt;&gt;0),MostCitedLookup!J783,IF(AND(Summary!B$4=Lists!B$9,MostCitedLookup!S783&lt;&gt;0),MostCitedLookup!J783,IF(AND(Summary!B$4=Lists!B$10,MostCitedLookup!T783&lt;&gt;0),MostCitedLookup!J783, IF(Summary!B$4="All Publications", MostCitedLookup!J783, NA()))))))))))</f>
        <v>#N/A</v>
      </c>
    </row>
    <row r="784" spans="1:21" x14ac:dyDescent="0.35">
      <c r="A784" t="s">
        <v>2634</v>
      </c>
      <c r="B784" t="s">
        <v>2635</v>
      </c>
      <c r="C784">
        <v>2010</v>
      </c>
      <c r="D784" t="s">
        <v>2634</v>
      </c>
      <c r="E784">
        <v>14</v>
      </c>
      <c r="F784" t="s">
        <v>2636</v>
      </c>
      <c r="G784">
        <v>2010</v>
      </c>
      <c r="H784">
        <v>0</v>
      </c>
      <c r="I784">
        <v>1</v>
      </c>
      <c r="J784">
        <v>14</v>
      </c>
      <c r="K784" t="s">
        <v>58</v>
      </c>
      <c r="L784">
        <v>0</v>
      </c>
      <c r="M784">
        <v>0</v>
      </c>
      <c r="N784">
        <v>0</v>
      </c>
      <c r="O784">
        <v>0</v>
      </c>
      <c r="P784">
        <v>0</v>
      </c>
      <c r="Q784">
        <v>0</v>
      </c>
      <c r="R784">
        <v>0</v>
      </c>
      <c r="S784">
        <v>1</v>
      </c>
      <c r="T784">
        <v>0</v>
      </c>
      <c r="U784" t="e">
        <f>IF(AND(Summary!B$4=Lists!B$2,MostCitedLookup!L784&lt;&gt;0),MostCitedLookup!J784,IF(AND(Summary!B$4=Lists!B$3,MostCitedLookup!M784&lt;&gt;0),MostCitedLookup!J784,IF(AND(Summary!B$4=Lists!B$4,MostCitedLookup!N784&lt;&gt;0),MostCitedLookup!J784,IF(AND(Summary!B$4=Lists!B$5,MostCitedLookup!O784&lt;&gt;0),MostCitedLookup!J784,IF(AND(Summary!B$4=Lists!B$6,MostCitedLookup!P784&lt;&gt;0),MostCitedLookup!J784,IF(AND(Summary!B$4=Lists!B$7,MostCitedLookup!Q784&lt;&gt;0),MostCitedLookup!J784,IF(AND(Summary!B$4=Lists!B$8,MostCitedLookup!R784&lt;&gt;0),MostCitedLookup!J784,IF(AND(Summary!B$4=Lists!B$9,MostCitedLookup!S784&lt;&gt;0),MostCitedLookup!J784,IF(AND(Summary!B$4=Lists!B$10,MostCitedLookup!T784&lt;&gt;0),MostCitedLookup!J784, IF(Summary!B$4="All Publications", MostCitedLookup!J784, NA()))))))))))</f>
        <v>#N/A</v>
      </c>
    </row>
    <row r="785" spans="1:21" x14ac:dyDescent="0.35">
      <c r="A785" t="s">
        <v>2637</v>
      </c>
      <c r="B785" t="s">
        <v>2102</v>
      </c>
      <c r="C785">
        <v>2010</v>
      </c>
      <c r="D785" t="s">
        <v>2637</v>
      </c>
      <c r="E785">
        <v>14</v>
      </c>
      <c r="F785" t="s">
        <v>2638</v>
      </c>
      <c r="G785">
        <v>2010</v>
      </c>
      <c r="H785">
        <v>0</v>
      </c>
      <c r="I785">
        <v>1</v>
      </c>
      <c r="J785">
        <v>14</v>
      </c>
      <c r="K785" t="s">
        <v>58</v>
      </c>
      <c r="L785">
        <v>0</v>
      </c>
      <c r="M785">
        <v>0</v>
      </c>
      <c r="N785">
        <v>0</v>
      </c>
      <c r="O785">
        <v>0</v>
      </c>
      <c r="P785">
        <v>0</v>
      </c>
      <c r="Q785">
        <v>0</v>
      </c>
      <c r="R785">
        <v>0</v>
      </c>
      <c r="S785">
        <v>1</v>
      </c>
      <c r="T785">
        <v>0</v>
      </c>
      <c r="U785" t="e">
        <f>IF(AND(Summary!B$4=Lists!B$2,MostCitedLookup!L785&lt;&gt;0),MostCitedLookup!J785,IF(AND(Summary!B$4=Lists!B$3,MostCitedLookup!M785&lt;&gt;0),MostCitedLookup!J785,IF(AND(Summary!B$4=Lists!B$4,MostCitedLookup!N785&lt;&gt;0),MostCitedLookup!J785,IF(AND(Summary!B$4=Lists!B$5,MostCitedLookup!O785&lt;&gt;0),MostCitedLookup!J785,IF(AND(Summary!B$4=Lists!B$6,MostCitedLookup!P785&lt;&gt;0),MostCitedLookup!J785,IF(AND(Summary!B$4=Lists!B$7,MostCitedLookup!Q785&lt;&gt;0),MostCitedLookup!J785,IF(AND(Summary!B$4=Lists!B$8,MostCitedLookup!R785&lt;&gt;0),MostCitedLookup!J785,IF(AND(Summary!B$4=Lists!B$9,MostCitedLookup!S785&lt;&gt;0),MostCitedLookup!J785,IF(AND(Summary!B$4=Lists!B$10,MostCitedLookup!T785&lt;&gt;0),MostCitedLookup!J785, IF(Summary!B$4="All Publications", MostCitedLookup!J785, NA()))))))))))</f>
        <v>#N/A</v>
      </c>
    </row>
    <row r="786" spans="1:21" x14ac:dyDescent="0.35">
      <c r="A786" t="s">
        <v>2622</v>
      </c>
      <c r="B786" t="s">
        <v>2639</v>
      </c>
      <c r="C786">
        <v>2004</v>
      </c>
      <c r="D786" t="s">
        <v>2622</v>
      </c>
      <c r="E786">
        <v>14</v>
      </c>
      <c r="F786" t="s">
        <v>2623</v>
      </c>
      <c r="G786">
        <v>2004</v>
      </c>
      <c r="H786">
        <v>0</v>
      </c>
      <c r="I786">
        <v>1</v>
      </c>
      <c r="J786">
        <v>14</v>
      </c>
      <c r="K786" t="s">
        <v>58</v>
      </c>
      <c r="L786">
        <v>0</v>
      </c>
      <c r="M786">
        <v>0</v>
      </c>
      <c r="N786">
        <v>0</v>
      </c>
      <c r="O786">
        <v>0</v>
      </c>
      <c r="P786">
        <v>0</v>
      </c>
      <c r="Q786">
        <v>0</v>
      </c>
      <c r="R786">
        <v>0</v>
      </c>
      <c r="S786">
        <v>1</v>
      </c>
      <c r="T786">
        <v>0</v>
      </c>
      <c r="U786" t="e">
        <f>IF(AND(Summary!B$4=Lists!B$2,MostCitedLookup!L786&lt;&gt;0),MostCitedLookup!J786,IF(AND(Summary!B$4=Lists!B$3,MostCitedLookup!M786&lt;&gt;0),MostCitedLookup!J786,IF(AND(Summary!B$4=Lists!B$4,MostCitedLookup!N786&lt;&gt;0),MostCitedLookup!J786,IF(AND(Summary!B$4=Lists!B$5,MostCitedLookup!O786&lt;&gt;0),MostCitedLookup!J786,IF(AND(Summary!B$4=Lists!B$6,MostCitedLookup!P786&lt;&gt;0),MostCitedLookup!J786,IF(AND(Summary!B$4=Lists!B$7,MostCitedLookup!Q786&lt;&gt;0),MostCitedLookup!J786,IF(AND(Summary!B$4=Lists!B$8,MostCitedLookup!R786&lt;&gt;0),MostCitedLookup!J786,IF(AND(Summary!B$4=Lists!B$9,MostCitedLookup!S786&lt;&gt;0),MostCitedLookup!J786,IF(AND(Summary!B$4=Lists!B$10,MostCitedLookup!T786&lt;&gt;0),MostCitedLookup!J786, IF(Summary!B$4="All Publications", MostCitedLookup!J786, NA()))))))))))</f>
        <v>#N/A</v>
      </c>
    </row>
    <row r="787" spans="1:21" x14ac:dyDescent="0.35">
      <c r="A787" t="s">
        <v>2640</v>
      </c>
      <c r="B787" t="s">
        <v>824</v>
      </c>
      <c r="C787">
        <v>2004</v>
      </c>
      <c r="D787" t="s">
        <v>2640</v>
      </c>
      <c r="E787">
        <v>14</v>
      </c>
      <c r="F787" t="s">
        <v>2641</v>
      </c>
      <c r="G787">
        <v>2004</v>
      </c>
      <c r="H787">
        <v>0</v>
      </c>
      <c r="I787">
        <v>1</v>
      </c>
      <c r="J787">
        <v>14</v>
      </c>
      <c r="K787" t="s">
        <v>58</v>
      </c>
      <c r="L787">
        <v>0</v>
      </c>
      <c r="M787">
        <v>0</v>
      </c>
      <c r="N787">
        <v>0</v>
      </c>
      <c r="O787">
        <v>0</v>
      </c>
      <c r="P787">
        <v>0</v>
      </c>
      <c r="Q787">
        <v>0</v>
      </c>
      <c r="R787">
        <v>0</v>
      </c>
      <c r="S787">
        <v>1</v>
      </c>
      <c r="T787">
        <v>0</v>
      </c>
      <c r="U787" t="e">
        <f>IF(AND(Summary!B$4=Lists!B$2,MostCitedLookup!L787&lt;&gt;0),MostCitedLookup!J787,IF(AND(Summary!B$4=Lists!B$3,MostCitedLookup!M787&lt;&gt;0),MostCitedLookup!J787,IF(AND(Summary!B$4=Lists!B$4,MostCitedLookup!N787&lt;&gt;0),MostCitedLookup!J787,IF(AND(Summary!B$4=Lists!B$5,MostCitedLookup!O787&lt;&gt;0),MostCitedLookup!J787,IF(AND(Summary!B$4=Lists!B$6,MostCitedLookup!P787&lt;&gt;0),MostCitedLookup!J787,IF(AND(Summary!B$4=Lists!B$7,MostCitedLookup!Q787&lt;&gt;0),MostCitedLookup!J787,IF(AND(Summary!B$4=Lists!B$8,MostCitedLookup!R787&lt;&gt;0),MostCitedLookup!J787,IF(AND(Summary!B$4=Lists!B$9,MostCitedLookup!S787&lt;&gt;0),MostCitedLookup!J787,IF(AND(Summary!B$4=Lists!B$10,MostCitedLookup!T787&lt;&gt;0),MostCitedLookup!J787, IF(Summary!B$4="All Publications", MostCitedLookup!J787, NA()))))))))))</f>
        <v>#N/A</v>
      </c>
    </row>
    <row r="788" spans="1:21" x14ac:dyDescent="0.35">
      <c r="A788" t="s">
        <v>2642</v>
      </c>
      <c r="B788" t="s">
        <v>2643</v>
      </c>
      <c r="C788">
        <v>1992</v>
      </c>
      <c r="D788" t="s">
        <v>2642</v>
      </c>
      <c r="E788">
        <v>14</v>
      </c>
      <c r="F788" t="s">
        <v>2644</v>
      </c>
      <c r="G788">
        <v>1992</v>
      </c>
      <c r="H788">
        <v>0</v>
      </c>
      <c r="I788">
        <v>1</v>
      </c>
      <c r="J788">
        <v>14</v>
      </c>
      <c r="K788" t="s">
        <v>58</v>
      </c>
      <c r="L788">
        <v>0</v>
      </c>
      <c r="M788">
        <v>0</v>
      </c>
      <c r="N788">
        <v>0</v>
      </c>
      <c r="O788">
        <v>0</v>
      </c>
      <c r="P788">
        <v>0</v>
      </c>
      <c r="Q788">
        <v>0</v>
      </c>
      <c r="R788">
        <v>0</v>
      </c>
      <c r="S788">
        <v>1</v>
      </c>
      <c r="T788">
        <v>0</v>
      </c>
      <c r="U788" t="e">
        <f>IF(AND(Summary!B$4=Lists!B$2,MostCitedLookup!L788&lt;&gt;0),MostCitedLookup!J788,IF(AND(Summary!B$4=Lists!B$3,MostCitedLookup!M788&lt;&gt;0),MostCitedLookup!J788,IF(AND(Summary!B$4=Lists!B$4,MostCitedLookup!N788&lt;&gt;0),MostCitedLookup!J788,IF(AND(Summary!B$4=Lists!B$5,MostCitedLookup!O788&lt;&gt;0),MostCitedLookup!J788,IF(AND(Summary!B$4=Lists!B$6,MostCitedLookup!P788&lt;&gt;0),MostCitedLookup!J788,IF(AND(Summary!B$4=Lists!B$7,MostCitedLookup!Q788&lt;&gt;0),MostCitedLookup!J788,IF(AND(Summary!B$4=Lists!B$8,MostCitedLookup!R788&lt;&gt;0),MostCitedLookup!J788,IF(AND(Summary!B$4=Lists!B$9,MostCitedLookup!S788&lt;&gt;0),MostCitedLookup!J788,IF(AND(Summary!B$4=Lists!B$10,MostCitedLookup!T788&lt;&gt;0),MostCitedLookup!J788, IF(Summary!B$4="All Publications", MostCitedLookup!J788, NA()))))))))))</f>
        <v>#N/A</v>
      </c>
    </row>
    <row r="789" spans="1:21" x14ac:dyDescent="0.35">
      <c r="A789" t="s">
        <v>2645</v>
      </c>
      <c r="B789" t="s">
        <v>2646</v>
      </c>
      <c r="C789">
        <v>2017</v>
      </c>
      <c r="D789" t="s">
        <v>2645</v>
      </c>
      <c r="E789">
        <v>14</v>
      </c>
      <c r="F789" t="s">
        <v>2647</v>
      </c>
      <c r="G789">
        <v>2017</v>
      </c>
      <c r="H789">
        <v>0</v>
      </c>
      <c r="I789">
        <v>1</v>
      </c>
      <c r="J789">
        <v>14</v>
      </c>
      <c r="K789" t="s">
        <v>58</v>
      </c>
      <c r="L789">
        <v>0</v>
      </c>
      <c r="M789">
        <v>0</v>
      </c>
      <c r="N789">
        <v>0</v>
      </c>
      <c r="O789">
        <v>0</v>
      </c>
      <c r="P789">
        <v>0</v>
      </c>
      <c r="Q789">
        <v>0</v>
      </c>
      <c r="R789">
        <v>0</v>
      </c>
      <c r="S789">
        <v>1</v>
      </c>
      <c r="T789">
        <v>0</v>
      </c>
      <c r="U789" t="e">
        <f>IF(AND(Summary!B$4=Lists!B$2,MostCitedLookup!L789&lt;&gt;0),MostCitedLookup!J789,IF(AND(Summary!B$4=Lists!B$3,MostCitedLookup!M789&lt;&gt;0),MostCitedLookup!J789,IF(AND(Summary!B$4=Lists!B$4,MostCitedLookup!N789&lt;&gt;0),MostCitedLookup!J789,IF(AND(Summary!B$4=Lists!B$5,MostCitedLookup!O789&lt;&gt;0),MostCitedLookup!J789,IF(AND(Summary!B$4=Lists!B$6,MostCitedLookup!P789&lt;&gt;0),MostCitedLookup!J789,IF(AND(Summary!B$4=Lists!B$7,MostCitedLookup!Q789&lt;&gt;0),MostCitedLookup!J789,IF(AND(Summary!B$4=Lists!B$8,MostCitedLookup!R789&lt;&gt;0),MostCitedLookup!J789,IF(AND(Summary!B$4=Lists!B$9,MostCitedLookup!S789&lt;&gt;0),MostCitedLookup!J789,IF(AND(Summary!B$4=Lists!B$10,MostCitedLookup!T789&lt;&gt;0),MostCitedLookup!J789, IF(Summary!B$4="All Publications", MostCitedLookup!J789, NA()))))))))))</f>
        <v>#N/A</v>
      </c>
    </row>
    <row r="790" spans="1:21" x14ac:dyDescent="0.35">
      <c r="A790" t="s">
        <v>2648</v>
      </c>
      <c r="B790" t="s">
        <v>2649</v>
      </c>
      <c r="C790">
        <v>2012</v>
      </c>
      <c r="D790" t="s">
        <v>2648</v>
      </c>
      <c r="E790">
        <v>14</v>
      </c>
      <c r="F790" t="s">
        <v>2650</v>
      </c>
      <c r="G790">
        <v>2012</v>
      </c>
      <c r="H790">
        <v>0</v>
      </c>
      <c r="I790">
        <v>1</v>
      </c>
      <c r="J790">
        <v>14</v>
      </c>
      <c r="K790" t="s">
        <v>58</v>
      </c>
      <c r="L790">
        <v>0</v>
      </c>
      <c r="M790">
        <v>0</v>
      </c>
      <c r="N790">
        <v>0</v>
      </c>
      <c r="O790">
        <v>0</v>
      </c>
      <c r="P790">
        <v>0</v>
      </c>
      <c r="Q790">
        <v>0</v>
      </c>
      <c r="R790">
        <v>0</v>
      </c>
      <c r="S790">
        <v>1</v>
      </c>
      <c r="T790">
        <v>0</v>
      </c>
      <c r="U790" t="e">
        <f>IF(AND(Summary!B$4=Lists!B$2,MostCitedLookup!L790&lt;&gt;0),MostCitedLookup!J790,IF(AND(Summary!B$4=Lists!B$3,MostCitedLookup!M790&lt;&gt;0),MostCitedLookup!J790,IF(AND(Summary!B$4=Lists!B$4,MostCitedLookup!N790&lt;&gt;0),MostCitedLookup!J790,IF(AND(Summary!B$4=Lists!B$5,MostCitedLookup!O790&lt;&gt;0),MostCitedLookup!J790,IF(AND(Summary!B$4=Lists!B$6,MostCitedLookup!P790&lt;&gt;0),MostCitedLookup!J790,IF(AND(Summary!B$4=Lists!B$7,MostCitedLookup!Q790&lt;&gt;0),MostCitedLookup!J790,IF(AND(Summary!B$4=Lists!B$8,MostCitedLookup!R790&lt;&gt;0),MostCitedLookup!J790,IF(AND(Summary!B$4=Lists!B$9,MostCitedLookup!S790&lt;&gt;0),MostCitedLookup!J790,IF(AND(Summary!B$4=Lists!B$10,MostCitedLookup!T790&lt;&gt;0),MostCitedLookup!J790, IF(Summary!B$4="All Publications", MostCitedLookup!J790, NA()))))))))))</f>
        <v>#N/A</v>
      </c>
    </row>
    <row r="791" spans="1:21" x14ac:dyDescent="0.35">
      <c r="A791" t="s">
        <v>2651</v>
      </c>
      <c r="B791" t="s">
        <v>2652</v>
      </c>
      <c r="C791">
        <v>2019</v>
      </c>
      <c r="D791" t="s">
        <v>2651</v>
      </c>
      <c r="E791">
        <v>14</v>
      </c>
      <c r="F791" t="s">
        <v>2653</v>
      </c>
      <c r="G791">
        <v>2019</v>
      </c>
      <c r="H791">
        <v>0</v>
      </c>
      <c r="I791">
        <v>1</v>
      </c>
      <c r="J791">
        <v>14</v>
      </c>
      <c r="K791" t="s">
        <v>1027</v>
      </c>
      <c r="L791">
        <v>0</v>
      </c>
      <c r="M791">
        <v>0</v>
      </c>
      <c r="N791">
        <v>0</v>
      </c>
      <c r="O791">
        <v>0</v>
      </c>
      <c r="P791">
        <v>0</v>
      </c>
      <c r="Q791">
        <v>0</v>
      </c>
      <c r="R791">
        <v>0</v>
      </c>
      <c r="S791">
        <v>0</v>
      </c>
      <c r="T791">
        <v>0</v>
      </c>
      <c r="U791" t="e">
        <f>IF(AND(Summary!B$4=Lists!B$2,MostCitedLookup!L791&lt;&gt;0),MostCitedLookup!J791,IF(AND(Summary!B$4=Lists!B$3,MostCitedLookup!M791&lt;&gt;0),MostCitedLookup!J791,IF(AND(Summary!B$4=Lists!B$4,MostCitedLookup!N791&lt;&gt;0),MostCitedLookup!J791,IF(AND(Summary!B$4=Lists!B$5,MostCitedLookup!O791&lt;&gt;0),MostCitedLookup!J791,IF(AND(Summary!B$4=Lists!B$6,MostCitedLookup!P791&lt;&gt;0),MostCitedLookup!J791,IF(AND(Summary!B$4=Lists!B$7,MostCitedLookup!Q791&lt;&gt;0),MostCitedLookup!J791,IF(AND(Summary!B$4=Lists!B$8,MostCitedLookup!R791&lt;&gt;0),MostCitedLookup!J791,IF(AND(Summary!B$4=Lists!B$9,MostCitedLookup!S791&lt;&gt;0),MostCitedLookup!J791,IF(AND(Summary!B$4=Lists!B$10,MostCitedLookup!T791&lt;&gt;0),MostCitedLookup!J791, IF(Summary!B$4="All Publications", MostCitedLookup!J791, NA()))))))))))</f>
        <v>#N/A</v>
      </c>
    </row>
    <row r="792" spans="1:21" x14ac:dyDescent="0.35">
      <c r="A792" t="s">
        <v>2654</v>
      </c>
      <c r="B792" t="s">
        <v>2655</v>
      </c>
      <c r="C792">
        <v>2018</v>
      </c>
      <c r="D792" t="s">
        <v>2654</v>
      </c>
      <c r="E792">
        <v>14</v>
      </c>
      <c r="F792" t="s">
        <v>2656</v>
      </c>
      <c r="G792">
        <v>2018</v>
      </c>
      <c r="H792">
        <v>0</v>
      </c>
      <c r="I792">
        <v>1</v>
      </c>
      <c r="J792">
        <v>14</v>
      </c>
      <c r="K792" t="s">
        <v>646</v>
      </c>
      <c r="L792">
        <v>1</v>
      </c>
      <c r="M792">
        <v>1</v>
      </c>
      <c r="N792">
        <v>0</v>
      </c>
      <c r="O792">
        <v>0</v>
      </c>
      <c r="P792">
        <v>0</v>
      </c>
      <c r="Q792">
        <v>0</v>
      </c>
      <c r="R792">
        <v>0</v>
      </c>
      <c r="S792">
        <v>0</v>
      </c>
      <c r="T792">
        <v>0</v>
      </c>
      <c r="U792" t="e">
        <f>IF(AND(Summary!B$4=Lists!B$2,MostCitedLookup!L792&lt;&gt;0),MostCitedLookup!J792,IF(AND(Summary!B$4=Lists!B$3,MostCitedLookup!M792&lt;&gt;0),MostCitedLookup!J792,IF(AND(Summary!B$4=Lists!B$4,MostCitedLookup!N792&lt;&gt;0),MostCitedLookup!J792,IF(AND(Summary!B$4=Lists!B$5,MostCitedLookup!O792&lt;&gt;0),MostCitedLookup!J792,IF(AND(Summary!B$4=Lists!B$6,MostCitedLookup!P792&lt;&gt;0),MostCitedLookup!J792,IF(AND(Summary!B$4=Lists!B$7,MostCitedLookup!Q792&lt;&gt;0),MostCitedLookup!J792,IF(AND(Summary!B$4=Lists!B$8,MostCitedLookup!R792&lt;&gt;0),MostCitedLookup!J792,IF(AND(Summary!B$4=Lists!B$9,MostCitedLookup!S792&lt;&gt;0),MostCitedLookup!J792,IF(AND(Summary!B$4=Lists!B$10,MostCitedLookup!T792&lt;&gt;0),MostCitedLookup!J792, IF(Summary!B$4="All Publications", MostCitedLookup!J792, NA()))))))))))</f>
        <v>#N/A</v>
      </c>
    </row>
    <row r="793" spans="1:21" x14ac:dyDescent="0.35">
      <c r="A793" t="s">
        <v>2657</v>
      </c>
      <c r="B793" t="s">
        <v>2658</v>
      </c>
      <c r="C793">
        <v>2019</v>
      </c>
      <c r="D793" t="s">
        <v>2657</v>
      </c>
      <c r="E793">
        <v>14</v>
      </c>
      <c r="F793" t="s">
        <v>2659</v>
      </c>
      <c r="G793">
        <v>2019</v>
      </c>
      <c r="H793">
        <v>0</v>
      </c>
      <c r="I793">
        <v>1</v>
      </c>
      <c r="J793">
        <v>14</v>
      </c>
      <c r="K793" t="s">
        <v>1896</v>
      </c>
      <c r="L793">
        <v>1</v>
      </c>
      <c r="M793">
        <v>1</v>
      </c>
      <c r="N793">
        <v>0</v>
      </c>
      <c r="O793">
        <v>0</v>
      </c>
      <c r="P793">
        <v>0</v>
      </c>
      <c r="Q793">
        <v>0</v>
      </c>
      <c r="R793">
        <v>0</v>
      </c>
      <c r="S793">
        <v>1</v>
      </c>
      <c r="T793">
        <v>1</v>
      </c>
      <c r="U793" t="e">
        <f>IF(AND(Summary!B$4=Lists!B$2,MostCitedLookup!L793&lt;&gt;0),MostCitedLookup!J793,IF(AND(Summary!B$4=Lists!B$3,MostCitedLookup!M793&lt;&gt;0),MostCitedLookup!J793,IF(AND(Summary!B$4=Lists!B$4,MostCitedLookup!N793&lt;&gt;0),MostCitedLookup!J793,IF(AND(Summary!B$4=Lists!B$5,MostCitedLookup!O793&lt;&gt;0),MostCitedLookup!J793,IF(AND(Summary!B$4=Lists!B$6,MostCitedLookup!P793&lt;&gt;0),MostCitedLookup!J793,IF(AND(Summary!B$4=Lists!B$7,MostCitedLookup!Q793&lt;&gt;0),MostCitedLookup!J793,IF(AND(Summary!B$4=Lists!B$8,MostCitedLookup!R793&lt;&gt;0),MostCitedLookup!J793,IF(AND(Summary!B$4=Lists!B$9,MostCitedLookup!S793&lt;&gt;0),MostCitedLookup!J793,IF(AND(Summary!B$4=Lists!B$10,MostCitedLookup!T793&lt;&gt;0),MostCitedLookup!J793, IF(Summary!B$4="All Publications", MostCitedLookup!J793, NA()))))))))))</f>
        <v>#N/A</v>
      </c>
    </row>
    <row r="794" spans="1:21" x14ac:dyDescent="0.35">
      <c r="A794" t="s">
        <v>2660</v>
      </c>
      <c r="B794" t="s">
        <v>2661</v>
      </c>
      <c r="C794">
        <v>2019</v>
      </c>
      <c r="D794" t="s">
        <v>2660</v>
      </c>
      <c r="E794">
        <v>14</v>
      </c>
      <c r="F794" t="s">
        <v>2662</v>
      </c>
      <c r="G794">
        <v>2019</v>
      </c>
      <c r="H794">
        <v>0</v>
      </c>
      <c r="I794">
        <v>1</v>
      </c>
      <c r="J794">
        <v>14</v>
      </c>
      <c r="K794" t="s">
        <v>67</v>
      </c>
      <c r="L794">
        <v>0</v>
      </c>
      <c r="M794">
        <v>0</v>
      </c>
      <c r="N794">
        <v>0</v>
      </c>
      <c r="O794">
        <v>0</v>
      </c>
      <c r="P794">
        <v>1</v>
      </c>
      <c r="Q794">
        <v>0</v>
      </c>
      <c r="R794">
        <v>0</v>
      </c>
      <c r="S794">
        <v>0</v>
      </c>
      <c r="T794">
        <v>0</v>
      </c>
      <c r="U794" t="e">
        <f>IF(AND(Summary!B$4=Lists!B$2,MostCitedLookup!L794&lt;&gt;0),MostCitedLookup!J794,IF(AND(Summary!B$4=Lists!B$3,MostCitedLookup!M794&lt;&gt;0),MostCitedLookup!J794,IF(AND(Summary!B$4=Lists!B$4,MostCitedLookup!N794&lt;&gt;0),MostCitedLookup!J794,IF(AND(Summary!B$4=Lists!B$5,MostCitedLookup!O794&lt;&gt;0),MostCitedLookup!J794,IF(AND(Summary!B$4=Lists!B$6,MostCitedLookup!P794&lt;&gt;0),MostCitedLookup!J794,IF(AND(Summary!B$4=Lists!B$7,MostCitedLookup!Q794&lt;&gt;0),MostCitedLookup!J794,IF(AND(Summary!B$4=Lists!B$8,MostCitedLookup!R794&lt;&gt;0),MostCitedLookup!J794,IF(AND(Summary!B$4=Lists!B$9,MostCitedLookup!S794&lt;&gt;0),MostCitedLookup!J794,IF(AND(Summary!B$4=Lists!B$10,MostCitedLookup!T794&lt;&gt;0),MostCitedLookup!J794, IF(Summary!B$4="All Publications", MostCitedLookup!J794, NA()))))))))))</f>
        <v>#N/A</v>
      </c>
    </row>
    <row r="795" spans="1:21" x14ac:dyDescent="0.35">
      <c r="A795" t="s">
        <v>2663</v>
      </c>
      <c r="B795" t="s">
        <v>2664</v>
      </c>
      <c r="C795">
        <v>2020</v>
      </c>
      <c r="D795" t="s">
        <v>2663</v>
      </c>
      <c r="E795">
        <v>14</v>
      </c>
      <c r="F795" t="s">
        <v>2665</v>
      </c>
      <c r="G795">
        <v>2020</v>
      </c>
      <c r="H795">
        <v>0</v>
      </c>
      <c r="I795">
        <v>1</v>
      </c>
      <c r="J795">
        <v>14</v>
      </c>
      <c r="K795" t="s">
        <v>2163</v>
      </c>
      <c r="L795">
        <v>1</v>
      </c>
      <c r="M795">
        <v>1</v>
      </c>
      <c r="N795">
        <v>0</v>
      </c>
      <c r="O795">
        <v>0</v>
      </c>
      <c r="P795">
        <v>0</v>
      </c>
      <c r="Q795">
        <v>0</v>
      </c>
      <c r="R795">
        <v>0</v>
      </c>
      <c r="S795">
        <v>0</v>
      </c>
      <c r="T795">
        <v>0</v>
      </c>
      <c r="U795" t="e">
        <f>IF(AND(Summary!B$4=Lists!B$2,MostCitedLookup!L795&lt;&gt;0),MostCitedLookup!J795,IF(AND(Summary!B$4=Lists!B$3,MostCitedLookup!M795&lt;&gt;0),MostCitedLookup!J795,IF(AND(Summary!B$4=Lists!B$4,MostCitedLookup!N795&lt;&gt;0),MostCitedLookup!J795,IF(AND(Summary!B$4=Lists!B$5,MostCitedLookup!O795&lt;&gt;0),MostCitedLookup!J795,IF(AND(Summary!B$4=Lists!B$6,MostCitedLookup!P795&lt;&gt;0),MostCitedLookup!J795,IF(AND(Summary!B$4=Lists!B$7,MostCitedLookup!Q795&lt;&gt;0),MostCitedLookup!J795,IF(AND(Summary!B$4=Lists!B$8,MostCitedLookup!R795&lt;&gt;0),MostCitedLookup!J795,IF(AND(Summary!B$4=Lists!B$9,MostCitedLookup!S795&lt;&gt;0),MostCitedLookup!J795,IF(AND(Summary!B$4=Lists!B$10,MostCitedLookup!T795&lt;&gt;0),MostCitedLookup!J795, IF(Summary!B$4="All Publications", MostCitedLookup!J795, NA()))))))))))</f>
        <v>#N/A</v>
      </c>
    </row>
    <row r="796" spans="1:21" x14ac:dyDescent="0.35">
      <c r="A796" t="s">
        <v>2666</v>
      </c>
      <c r="B796" t="s">
        <v>2667</v>
      </c>
      <c r="C796">
        <v>2019</v>
      </c>
      <c r="D796" t="s">
        <v>2666</v>
      </c>
      <c r="E796">
        <v>14</v>
      </c>
      <c r="F796" t="s">
        <v>2668</v>
      </c>
      <c r="G796">
        <v>2019</v>
      </c>
      <c r="H796">
        <v>0</v>
      </c>
      <c r="I796">
        <v>1</v>
      </c>
      <c r="J796">
        <v>14</v>
      </c>
      <c r="K796" t="s">
        <v>913</v>
      </c>
      <c r="L796">
        <v>0</v>
      </c>
      <c r="M796">
        <v>0</v>
      </c>
      <c r="N796">
        <v>0</v>
      </c>
      <c r="O796">
        <v>0</v>
      </c>
      <c r="P796">
        <v>0</v>
      </c>
      <c r="Q796">
        <v>1</v>
      </c>
      <c r="R796">
        <v>0</v>
      </c>
      <c r="S796">
        <v>0</v>
      </c>
      <c r="T796">
        <v>0</v>
      </c>
      <c r="U796" t="e">
        <f>IF(AND(Summary!B$4=Lists!B$2,MostCitedLookup!L796&lt;&gt;0),MostCitedLookup!J796,IF(AND(Summary!B$4=Lists!B$3,MostCitedLookup!M796&lt;&gt;0),MostCitedLookup!J796,IF(AND(Summary!B$4=Lists!B$4,MostCitedLookup!N796&lt;&gt;0),MostCitedLookup!J796,IF(AND(Summary!B$4=Lists!B$5,MostCitedLookup!O796&lt;&gt;0),MostCitedLookup!J796,IF(AND(Summary!B$4=Lists!B$6,MostCitedLookup!P796&lt;&gt;0),MostCitedLookup!J796,IF(AND(Summary!B$4=Lists!B$7,MostCitedLookup!Q796&lt;&gt;0),MostCitedLookup!J796,IF(AND(Summary!B$4=Lists!B$8,MostCitedLookup!R796&lt;&gt;0),MostCitedLookup!J796,IF(AND(Summary!B$4=Lists!B$9,MostCitedLookup!S796&lt;&gt;0),MostCitedLookup!J796,IF(AND(Summary!B$4=Lists!B$10,MostCitedLookup!T796&lt;&gt;0),MostCitedLookup!J796, IF(Summary!B$4="All Publications", MostCitedLookup!J796, NA()))))))))))</f>
        <v>#N/A</v>
      </c>
    </row>
    <row r="797" spans="1:21" x14ac:dyDescent="0.35">
      <c r="A797" t="s">
        <v>2669</v>
      </c>
      <c r="B797" t="s">
        <v>2670</v>
      </c>
      <c r="C797">
        <v>2019</v>
      </c>
      <c r="D797" t="s">
        <v>2671</v>
      </c>
      <c r="E797">
        <v>13</v>
      </c>
      <c r="F797" t="s">
        <v>2672</v>
      </c>
      <c r="G797">
        <v>2019</v>
      </c>
      <c r="H797">
        <v>0.147342995</v>
      </c>
      <c r="I797">
        <v>1</v>
      </c>
      <c r="J797">
        <v>13</v>
      </c>
      <c r="K797" t="s">
        <v>1892</v>
      </c>
      <c r="L797">
        <v>1</v>
      </c>
      <c r="M797">
        <v>1</v>
      </c>
      <c r="N797">
        <v>0</v>
      </c>
      <c r="O797">
        <v>1</v>
      </c>
      <c r="P797">
        <v>0</v>
      </c>
      <c r="Q797">
        <v>0</v>
      </c>
      <c r="R797">
        <v>0</v>
      </c>
      <c r="S797">
        <v>1</v>
      </c>
      <c r="T797">
        <v>0</v>
      </c>
      <c r="U797" t="e">
        <f>IF(AND(Summary!B$4=Lists!B$2,MostCitedLookup!L797&lt;&gt;0),MostCitedLookup!J797,IF(AND(Summary!B$4=Lists!B$3,MostCitedLookup!M797&lt;&gt;0),MostCitedLookup!J797,IF(AND(Summary!B$4=Lists!B$4,MostCitedLookup!N797&lt;&gt;0),MostCitedLookup!J797,IF(AND(Summary!B$4=Lists!B$5,MostCitedLookup!O797&lt;&gt;0),MostCitedLookup!J797,IF(AND(Summary!B$4=Lists!B$6,MostCitedLookup!P797&lt;&gt;0),MostCitedLookup!J797,IF(AND(Summary!B$4=Lists!B$7,MostCitedLookup!Q797&lt;&gt;0),MostCitedLookup!J797,IF(AND(Summary!B$4=Lists!B$8,MostCitedLookup!R797&lt;&gt;0),MostCitedLookup!J797,IF(AND(Summary!B$4=Lists!B$9,MostCitedLookup!S797&lt;&gt;0),MostCitedLookup!J797,IF(AND(Summary!B$4=Lists!B$10,MostCitedLookup!T797&lt;&gt;0),MostCitedLookup!J797, IF(Summary!B$4="All Publications", MostCitedLookup!J797, NA()))))))))))</f>
        <v>#N/A</v>
      </c>
    </row>
    <row r="798" spans="1:21" x14ac:dyDescent="0.35">
      <c r="A798" t="s">
        <v>2673</v>
      </c>
      <c r="B798" t="s">
        <v>2674</v>
      </c>
      <c r="C798">
        <v>1999</v>
      </c>
      <c r="D798" t="s">
        <v>2675</v>
      </c>
      <c r="E798">
        <v>13</v>
      </c>
      <c r="F798" t="s">
        <v>2676</v>
      </c>
      <c r="G798">
        <v>1999</v>
      </c>
      <c r="H798">
        <v>4.5833332999999997E-2</v>
      </c>
      <c r="I798">
        <v>1</v>
      </c>
      <c r="J798">
        <v>13</v>
      </c>
      <c r="K798" t="s">
        <v>58</v>
      </c>
      <c r="L798">
        <v>0</v>
      </c>
      <c r="M798">
        <v>0</v>
      </c>
      <c r="N798">
        <v>0</v>
      </c>
      <c r="O798">
        <v>0</v>
      </c>
      <c r="P798">
        <v>0</v>
      </c>
      <c r="Q798">
        <v>0</v>
      </c>
      <c r="R798">
        <v>0</v>
      </c>
      <c r="S798">
        <v>1</v>
      </c>
      <c r="T798">
        <v>0</v>
      </c>
      <c r="U798" t="e">
        <f>IF(AND(Summary!B$4=Lists!B$2,MostCitedLookup!L798&lt;&gt;0),MostCitedLookup!J798,IF(AND(Summary!B$4=Lists!B$3,MostCitedLookup!M798&lt;&gt;0),MostCitedLookup!J798,IF(AND(Summary!B$4=Lists!B$4,MostCitedLookup!N798&lt;&gt;0),MostCitedLookup!J798,IF(AND(Summary!B$4=Lists!B$5,MostCitedLookup!O798&lt;&gt;0),MostCitedLookup!J798,IF(AND(Summary!B$4=Lists!B$6,MostCitedLookup!P798&lt;&gt;0),MostCitedLookup!J798,IF(AND(Summary!B$4=Lists!B$7,MostCitedLookup!Q798&lt;&gt;0),MostCitedLookup!J798,IF(AND(Summary!B$4=Lists!B$8,MostCitedLookup!R798&lt;&gt;0),MostCitedLookup!J798,IF(AND(Summary!B$4=Lists!B$9,MostCitedLookup!S798&lt;&gt;0),MostCitedLookup!J798,IF(AND(Summary!B$4=Lists!B$10,MostCitedLookup!T798&lt;&gt;0),MostCitedLookup!J798, IF(Summary!B$4="All Publications", MostCitedLookup!J798, NA()))))))))))</f>
        <v>#N/A</v>
      </c>
    </row>
    <row r="799" spans="1:21" x14ac:dyDescent="0.35">
      <c r="A799" t="s">
        <v>2677</v>
      </c>
      <c r="B799" t="s">
        <v>2678</v>
      </c>
      <c r="C799">
        <v>2014</v>
      </c>
      <c r="D799" t="s">
        <v>2679</v>
      </c>
      <c r="E799">
        <v>13</v>
      </c>
      <c r="F799" t="s">
        <v>2680</v>
      </c>
      <c r="G799">
        <v>2014</v>
      </c>
      <c r="H799">
        <v>3.1826963999999999E-2</v>
      </c>
      <c r="I799">
        <v>1</v>
      </c>
      <c r="J799">
        <v>13</v>
      </c>
      <c r="K799" t="s">
        <v>58</v>
      </c>
      <c r="L799">
        <v>0</v>
      </c>
      <c r="M799">
        <v>0</v>
      </c>
      <c r="N799">
        <v>0</v>
      </c>
      <c r="O799">
        <v>0</v>
      </c>
      <c r="P799">
        <v>0</v>
      </c>
      <c r="Q799">
        <v>0</v>
      </c>
      <c r="R799">
        <v>0</v>
      </c>
      <c r="S799">
        <v>1</v>
      </c>
      <c r="T799">
        <v>0</v>
      </c>
      <c r="U799" t="e">
        <f>IF(AND(Summary!B$4=Lists!B$2,MostCitedLookup!L799&lt;&gt;0),MostCitedLookup!J799,IF(AND(Summary!B$4=Lists!B$3,MostCitedLookup!M799&lt;&gt;0),MostCitedLookup!J799,IF(AND(Summary!B$4=Lists!B$4,MostCitedLookup!N799&lt;&gt;0),MostCitedLookup!J799,IF(AND(Summary!B$4=Lists!B$5,MostCitedLookup!O799&lt;&gt;0),MostCitedLookup!J799,IF(AND(Summary!B$4=Lists!B$6,MostCitedLookup!P799&lt;&gt;0),MostCitedLookup!J799,IF(AND(Summary!B$4=Lists!B$7,MostCitedLookup!Q799&lt;&gt;0),MostCitedLookup!J799,IF(AND(Summary!B$4=Lists!B$8,MostCitedLookup!R799&lt;&gt;0),MostCitedLookup!J799,IF(AND(Summary!B$4=Lists!B$9,MostCitedLookup!S799&lt;&gt;0),MostCitedLookup!J799,IF(AND(Summary!B$4=Lists!B$10,MostCitedLookup!T799&lt;&gt;0),MostCitedLookup!J799, IF(Summary!B$4="All Publications", MostCitedLookup!J799, NA()))))))))))</f>
        <v>#N/A</v>
      </c>
    </row>
    <row r="800" spans="1:21" x14ac:dyDescent="0.35">
      <c r="A800" t="s">
        <v>2681</v>
      </c>
      <c r="B800" t="s">
        <v>2682</v>
      </c>
      <c r="C800">
        <v>2007</v>
      </c>
      <c r="D800" t="s">
        <v>2683</v>
      </c>
      <c r="E800">
        <v>13</v>
      </c>
      <c r="F800" t="s">
        <v>2684</v>
      </c>
      <c r="G800">
        <v>2007</v>
      </c>
      <c r="H800">
        <v>3.1746032E-2</v>
      </c>
      <c r="I800">
        <v>1</v>
      </c>
      <c r="J800">
        <v>13</v>
      </c>
      <c r="K800" t="s">
        <v>58</v>
      </c>
      <c r="L800">
        <v>0</v>
      </c>
      <c r="M800">
        <v>0</v>
      </c>
      <c r="N800">
        <v>0</v>
      </c>
      <c r="O800">
        <v>0</v>
      </c>
      <c r="P800">
        <v>0</v>
      </c>
      <c r="Q800">
        <v>0</v>
      </c>
      <c r="R800">
        <v>0</v>
      </c>
      <c r="S800">
        <v>1</v>
      </c>
      <c r="T800">
        <v>0</v>
      </c>
      <c r="U800" t="e">
        <f>IF(AND(Summary!B$4=Lists!B$2,MostCitedLookup!L800&lt;&gt;0),MostCitedLookup!J800,IF(AND(Summary!B$4=Lists!B$3,MostCitedLookup!M800&lt;&gt;0),MostCitedLookup!J800,IF(AND(Summary!B$4=Lists!B$4,MostCitedLookup!N800&lt;&gt;0),MostCitedLookup!J800,IF(AND(Summary!B$4=Lists!B$5,MostCitedLookup!O800&lt;&gt;0),MostCitedLookup!J800,IF(AND(Summary!B$4=Lists!B$6,MostCitedLookup!P800&lt;&gt;0),MostCitedLookup!J800,IF(AND(Summary!B$4=Lists!B$7,MostCitedLookup!Q800&lt;&gt;0),MostCitedLookup!J800,IF(AND(Summary!B$4=Lists!B$8,MostCitedLookup!R800&lt;&gt;0),MostCitedLookup!J800,IF(AND(Summary!B$4=Lists!B$9,MostCitedLookup!S800&lt;&gt;0),MostCitedLookup!J800,IF(AND(Summary!B$4=Lists!B$10,MostCitedLookup!T800&lt;&gt;0),MostCitedLookup!J800, IF(Summary!B$4="All Publications", MostCitedLookup!J800, NA()))))))))))</f>
        <v>#N/A</v>
      </c>
    </row>
    <row r="801" spans="1:21" x14ac:dyDescent="0.35">
      <c r="A801" t="s">
        <v>2685</v>
      </c>
      <c r="B801" t="s">
        <v>2686</v>
      </c>
      <c r="C801">
        <v>2017</v>
      </c>
      <c r="D801" t="s">
        <v>2687</v>
      </c>
      <c r="E801">
        <v>13</v>
      </c>
      <c r="F801" t="s">
        <v>2688</v>
      </c>
      <c r="G801">
        <v>2017</v>
      </c>
      <c r="H801">
        <v>3.0092593000000001E-2</v>
      </c>
      <c r="I801">
        <v>1</v>
      </c>
      <c r="J801">
        <v>13</v>
      </c>
      <c r="K801" t="s">
        <v>58</v>
      </c>
      <c r="L801">
        <v>0</v>
      </c>
      <c r="M801">
        <v>0</v>
      </c>
      <c r="N801">
        <v>0</v>
      </c>
      <c r="O801">
        <v>0</v>
      </c>
      <c r="P801">
        <v>0</v>
      </c>
      <c r="Q801">
        <v>0</v>
      </c>
      <c r="R801">
        <v>0</v>
      </c>
      <c r="S801">
        <v>1</v>
      </c>
      <c r="T801">
        <v>0</v>
      </c>
      <c r="U801" t="e">
        <f>IF(AND(Summary!B$4=Lists!B$2,MostCitedLookup!L801&lt;&gt;0),MostCitedLookup!J801,IF(AND(Summary!B$4=Lists!B$3,MostCitedLookup!M801&lt;&gt;0),MostCitedLookup!J801,IF(AND(Summary!B$4=Lists!B$4,MostCitedLookup!N801&lt;&gt;0),MostCitedLookup!J801,IF(AND(Summary!B$4=Lists!B$5,MostCitedLookup!O801&lt;&gt;0),MostCitedLookup!J801,IF(AND(Summary!B$4=Lists!B$6,MostCitedLookup!P801&lt;&gt;0),MostCitedLookup!J801,IF(AND(Summary!B$4=Lists!B$7,MostCitedLookup!Q801&lt;&gt;0),MostCitedLookup!J801,IF(AND(Summary!B$4=Lists!B$8,MostCitedLookup!R801&lt;&gt;0),MostCitedLookup!J801,IF(AND(Summary!B$4=Lists!B$9,MostCitedLookup!S801&lt;&gt;0),MostCitedLookup!J801,IF(AND(Summary!B$4=Lists!B$10,MostCitedLookup!T801&lt;&gt;0),MostCitedLookup!J801, IF(Summary!B$4="All Publications", MostCitedLookup!J801, NA()))))))))))</f>
        <v>#N/A</v>
      </c>
    </row>
    <row r="802" spans="1:21" x14ac:dyDescent="0.35">
      <c r="A802" t="s">
        <v>2689</v>
      </c>
      <c r="B802" t="s">
        <v>2690</v>
      </c>
      <c r="C802">
        <v>1987</v>
      </c>
      <c r="D802" t="s">
        <v>2691</v>
      </c>
      <c r="E802">
        <v>13</v>
      </c>
      <c r="F802" t="s">
        <v>2692</v>
      </c>
      <c r="G802">
        <v>1987</v>
      </c>
      <c r="H802">
        <v>2.1505376E-2</v>
      </c>
      <c r="I802">
        <v>1</v>
      </c>
      <c r="J802">
        <v>13</v>
      </c>
      <c r="K802" t="s">
        <v>58</v>
      </c>
      <c r="L802">
        <v>0</v>
      </c>
      <c r="M802">
        <v>0</v>
      </c>
      <c r="N802">
        <v>0</v>
      </c>
      <c r="O802">
        <v>0</v>
      </c>
      <c r="P802">
        <v>0</v>
      </c>
      <c r="Q802">
        <v>0</v>
      </c>
      <c r="R802">
        <v>0</v>
      </c>
      <c r="S802">
        <v>1</v>
      </c>
      <c r="T802">
        <v>0</v>
      </c>
      <c r="U802" t="e">
        <f>IF(AND(Summary!B$4=Lists!B$2,MostCitedLookup!L802&lt;&gt;0),MostCitedLookup!J802,IF(AND(Summary!B$4=Lists!B$3,MostCitedLookup!M802&lt;&gt;0),MostCitedLookup!J802,IF(AND(Summary!B$4=Lists!B$4,MostCitedLookup!N802&lt;&gt;0),MostCitedLookup!J802,IF(AND(Summary!B$4=Lists!B$5,MostCitedLookup!O802&lt;&gt;0),MostCitedLookup!J802,IF(AND(Summary!B$4=Lists!B$6,MostCitedLookup!P802&lt;&gt;0),MostCitedLookup!J802,IF(AND(Summary!B$4=Lists!B$7,MostCitedLookup!Q802&lt;&gt;0),MostCitedLookup!J802,IF(AND(Summary!B$4=Lists!B$8,MostCitedLookup!R802&lt;&gt;0),MostCitedLookup!J802,IF(AND(Summary!B$4=Lists!B$9,MostCitedLookup!S802&lt;&gt;0),MostCitedLookup!J802,IF(AND(Summary!B$4=Lists!B$10,MostCitedLookup!T802&lt;&gt;0),MostCitedLookup!J802, IF(Summary!B$4="All Publications", MostCitedLookup!J802, NA()))))))))))</f>
        <v>#N/A</v>
      </c>
    </row>
    <row r="803" spans="1:21" x14ac:dyDescent="0.35">
      <c r="A803" t="s">
        <v>2693</v>
      </c>
      <c r="B803" t="s">
        <v>2694</v>
      </c>
      <c r="C803">
        <v>2020</v>
      </c>
      <c r="D803" t="s">
        <v>2695</v>
      </c>
      <c r="E803">
        <v>13</v>
      </c>
      <c r="F803" t="s">
        <v>2696</v>
      </c>
      <c r="G803">
        <v>2020</v>
      </c>
      <c r="H803">
        <v>1.0263292E-2</v>
      </c>
      <c r="I803">
        <v>1</v>
      </c>
      <c r="J803">
        <v>13</v>
      </c>
      <c r="K803" t="s">
        <v>58</v>
      </c>
      <c r="L803">
        <v>0</v>
      </c>
      <c r="M803">
        <v>0</v>
      </c>
      <c r="N803">
        <v>0</v>
      </c>
      <c r="O803">
        <v>0</v>
      </c>
      <c r="P803">
        <v>0</v>
      </c>
      <c r="Q803">
        <v>0</v>
      </c>
      <c r="R803">
        <v>0</v>
      </c>
      <c r="S803">
        <v>1</v>
      </c>
      <c r="T803">
        <v>0</v>
      </c>
      <c r="U803" t="e">
        <f>IF(AND(Summary!B$4=Lists!B$2,MostCitedLookup!L803&lt;&gt;0),MostCitedLookup!J803,IF(AND(Summary!B$4=Lists!B$3,MostCitedLookup!M803&lt;&gt;0),MostCitedLookup!J803,IF(AND(Summary!B$4=Lists!B$4,MostCitedLookup!N803&lt;&gt;0),MostCitedLookup!J803,IF(AND(Summary!B$4=Lists!B$5,MostCitedLookup!O803&lt;&gt;0),MostCitedLookup!J803,IF(AND(Summary!B$4=Lists!B$6,MostCitedLookup!P803&lt;&gt;0),MostCitedLookup!J803,IF(AND(Summary!B$4=Lists!B$7,MostCitedLookup!Q803&lt;&gt;0),MostCitedLookup!J803,IF(AND(Summary!B$4=Lists!B$8,MostCitedLookup!R803&lt;&gt;0),MostCitedLookup!J803,IF(AND(Summary!B$4=Lists!B$9,MostCitedLookup!S803&lt;&gt;0),MostCitedLookup!J803,IF(AND(Summary!B$4=Lists!B$10,MostCitedLookup!T803&lt;&gt;0),MostCitedLookup!J803, IF(Summary!B$4="All Publications", MostCitedLookup!J803, NA()))))))))))</f>
        <v>#N/A</v>
      </c>
    </row>
    <row r="804" spans="1:21" x14ac:dyDescent="0.35">
      <c r="A804" t="s">
        <v>2697</v>
      </c>
      <c r="B804" t="s">
        <v>2698</v>
      </c>
      <c r="C804">
        <v>2018</v>
      </c>
      <c r="D804" t="s">
        <v>2699</v>
      </c>
      <c r="E804">
        <v>13</v>
      </c>
      <c r="F804" t="s">
        <v>2700</v>
      </c>
      <c r="G804">
        <v>2018</v>
      </c>
      <c r="H804">
        <v>7.9365080000000001E-3</v>
      </c>
      <c r="I804">
        <v>1</v>
      </c>
      <c r="J804">
        <v>13</v>
      </c>
      <c r="K804" t="s">
        <v>58</v>
      </c>
      <c r="L804">
        <v>0</v>
      </c>
      <c r="M804">
        <v>0</v>
      </c>
      <c r="N804">
        <v>0</v>
      </c>
      <c r="O804">
        <v>0</v>
      </c>
      <c r="P804">
        <v>0</v>
      </c>
      <c r="Q804">
        <v>0</v>
      </c>
      <c r="R804">
        <v>0</v>
      </c>
      <c r="S804">
        <v>1</v>
      </c>
      <c r="T804">
        <v>0</v>
      </c>
      <c r="U804" t="e">
        <f>IF(AND(Summary!B$4=Lists!B$2,MostCitedLookup!L804&lt;&gt;0),MostCitedLookup!J804,IF(AND(Summary!B$4=Lists!B$3,MostCitedLookup!M804&lt;&gt;0),MostCitedLookup!J804,IF(AND(Summary!B$4=Lists!B$4,MostCitedLookup!N804&lt;&gt;0),MostCitedLookup!J804,IF(AND(Summary!B$4=Lists!B$5,MostCitedLookup!O804&lt;&gt;0),MostCitedLookup!J804,IF(AND(Summary!B$4=Lists!B$6,MostCitedLookup!P804&lt;&gt;0),MostCitedLookup!J804,IF(AND(Summary!B$4=Lists!B$7,MostCitedLookup!Q804&lt;&gt;0),MostCitedLookup!J804,IF(AND(Summary!B$4=Lists!B$8,MostCitedLookup!R804&lt;&gt;0),MostCitedLookup!J804,IF(AND(Summary!B$4=Lists!B$9,MostCitedLookup!S804&lt;&gt;0),MostCitedLookup!J804,IF(AND(Summary!B$4=Lists!B$10,MostCitedLookup!T804&lt;&gt;0),MostCitedLookup!J804, IF(Summary!B$4="All Publications", MostCitedLookup!J804, NA()))))))))))</f>
        <v>#N/A</v>
      </c>
    </row>
    <row r="805" spans="1:21" x14ac:dyDescent="0.35">
      <c r="A805" t="s">
        <v>2701</v>
      </c>
      <c r="B805" t="s">
        <v>2702</v>
      </c>
      <c r="C805">
        <v>2009</v>
      </c>
      <c r="D805" t="s">
        <v>2703</v>
      </c>
      <c r="E805">
        <v>13</v>
      </c>
      <c r="F805" t="s">
        <v>2704</v>
      </c>
      <c r="G805">
        <v>2009</v>
      </c>
      <c r="H805">
        <v>7.3260069999999998E-3</v>
      </c>
      <c r="I805">
        <v>1</v>
      </c>
      <c r="J805">
        <v>13</v>
      </c>
      <c r="K805" t="s">
        <v>58</v>
      </c>
      <c r="L805">
        <v>0</v>
      </c>
      <c r="M805">
        <v>0</v>
      </c>
      <c r="N805">
        <v>0</v>
      </c>
      <c r="O805">
        <v>0</v>
      </c>
      <c r="P805">
        <v>0</v>
      </c>
      <c r="Q805">
        <v>0</v>
      </c>
      <c r="R805">
        <v>0</v>
      </c>
      <c r="S805">
        <v>1</v>
      </c>
      <c r="T805">
        <v>0</v>
      </c>
      <c r="U805" t="e">
        <f>IF(AND(Summary!B$4=Lists!B$2,MostCitedLookup!L805&lt;&gt;0),MostCitedLookup!J805,IF(AND(Summary!B$4=Lists!B$3,MostCitedLookup!M805&lt;&gt;0),MostCitedLookup!J805,IF(AND(Summary!B$4=Lists!B$4,MostCitedLookup!N805&lt;&gt;0),MostCitedLookup!J805,IF(AND(Summary!B$4=Lists!B$5,MostCitedLookup!O805&lt;&gt;0),MostCitedLookup!J805,IF(AND(Summary!B$4=Lists!B$6,MostCitedLookup!P805&lt;&gt;0),MostCitedLookup!J805,IF(AND(Summary!B$4=Lists!B$7,MostCitedLookup!Q805&lt;&gt;0),MostCitedLookup!J805,IF(AND(Summary!B$4=Lists!B$8,MostCitedLookup!R805&lt;&gt;0),MostCitedLookup!J805,IF(AND(Summary!B$4=Lists!B$9,MostCitedLookup!S805&lt;&gt;0),MostCitedLookup!J805,IF(AND(Summary!B$4=Lists!B$10,MostCitedLookup!T805&lt;&gt;0),MostCitedLookup!J805, IF(Summary!B$4="All Publications", MostCitedLookup!J805, NA()))))))))))</f>
        <v>#N/A</v>
      </c>
    </row>
    <row r="806" spans="1:21" x14ac:dyDescent="0.35">
      <c r="A806" t="s">
        <v>2705</v>
      </c>
      <c r="B806" t="s">
        <v>2706</v>
      </c>
      <c r="C806">
        <v>2015</v>
      </c>
      <c r="D806" t="s">
        <v>2707</v>
      </c>
      <c r="E806">
        <v>13</v>
      </c>
      <c r="F806" t="s">
        <v>2708</v>
      </c>
      <c r="G806">
        <v>2015</v>
      </c>
      <c r="H806">
        <v>6.6006600000000004E-3</v>
      </c>
      <c r="I806">
        <v>1</v>
      </c>
      <c r="J806">
        <v>13</v>
      </c>
      <c r="K806" t="s">
        <v>32</v>
      </c>
      <c r="L806">
        <v>0</v>
      </c>
      <c r="M806">
        <v>0</v>
      </c>
      <c r="N806">
        <v>0</v>
      </c>
      <c r="O806">
        <v>0</v>
      </c>
      <c r="P806">
        <v>0</v>
      </c>
      <c r="Q806">
        <v>0</v>
      </c>
      <c r="R806">
        <v>1</v>
      </c>
      <c r="S806">
        <v>0</v>
      </c>
      <c r="T806">
        <v>0</v>
      </c>
      <c r="U806" t="e">
        <f>IF(AND(Summary!B$4=Lists!B$2,MostCitedLookup!L806&lt;&gt;0),MostCitedLookup!J806,IF(AND(Summary!B$4=Lists!B$3,MostCitedLookup!M806&lt;&gt;0),MostCitedLookup!J806,IF(AND(Summary!B$4=Lists!B$4,MostCitedLookup!N806&lt;&gt;0),MostCitedLookup!J806,IF(AND(Summary!B$4=Lists!B$5,MostCitedLookup!O806&lt;&gt;0),MostCitedLookup!J806,IF(AND(Summary!B$4=Lists!B$6,MostCitedLookup!P806&lt;&gt;0),MostCitedLookup!J806,IF(AND(Summary!B$4=Lists!B$7,MostCitedLookup!Q806&lt;&gt;0),MostCitedLookup!J806,IF(AND(Summary!B$4=Lists!B$8,MostCitedLookup!R806&lt;&gt;0),MostCitedLookup!J806,IF(AND(Summary!B$4=Lists!B$9,MostCitedLookup!S806&lt;&gt;0),MostCitedLookup!J806,IF(AND(Summary!B$4=Lists!B$10,MostCitedLookup!T806&lt;&gt;0),MostCitedLookup!J806, IF(Summary!B$4="All Publications", MostCitedLookup!J806, NA()))))))))))</f>
        <v>#N/A</v>
      </c>
    </row>
    <row r="807" spans="1:21" x14ac:dyDescent="0.35">
      <c r="A807" t="s">
        <v>2709</v>
      </c>
      <c r="B807" t="s">
        <v>2710</v>
      </c>
      <c r="C807">
        <v>2003</v>
      </c>
      <c r="D807" t="s">
        <v>2709</v>
      </c>
      <c r="E807">
        <v>13</v>
      </c>
      <c r="F807" t="s">
        <v>2711</v>
      </c>
      <c r="G807">
        <v>2003</v>
      </c>
      <c r="H807">
        <v>0</v>
      </c>
      <c r="I807">
        <v>1</v>
      </c>
      <c r="J807">
        <v>13</v>
      </c>
      <c r="K807" t="s">
        <v>67</v>
      </c>
      <c r="L807">
        <v>0</v>
      </c>
      <c r="M807">
        <v>0</v>
      </c>
      <c r="N807">
        <v>0</v>
      </c>
      <c r="O807">
        <v>0</v>
      </c>
      <c r="P807">
        <v>1</v>
      </c>
      <c r="Q807">
        <v>0</v>
      </c>
      <c r="R807">
        <v>0</v>
      </c>
      <c r="S807">
        <v>0</v>
      </c>
      <c r="T807">
        <v>0</v>
      </c>
      <c r="U807" t="e">
        <f>IF(AND(Summary!B$4=Lists!B$2,MostCitedLookup!L807&lt;&gt;0),MostCitedLookup!J807,IF(AND(Summary!B$4=Lists!B$3,MostCitedLookup!M807&lt;&gt;0),MostCitedLookup!J807,IF(AND(Summary!B$4=Lists!B$4,MostCitedLookup!N807&lt;&gt;0),MostCitedLookup!J807,IF(AND(Summary!B$4=Lists!B$5,MostCitedLookup!O807&lt;&gt;0),MostCitedLookup!J807,IF(AND(Summary!B$4=Lists!B$6,MostCitedLookup!P807&lt;&gt;0),MostCitedLookup!J807,IF(AND(Summary!B$4=Lists!B$7,MostCitedLookup!Q807&lt;&gt;0),MostCitedLookup!J807,IF(AND(Summary!B$4=Lists!B$8,MostCitedLookup!R807&lt;&gt;0),MostCitedLookup!J807,IF(AND(Summary!B$4=Lists!B$9,MostCitedLookup!S807&lt;&gt;0),MostCitedLookup!J807,IF(AND(Summary!B$4=Lists!B$10,MostCitedLookup!T807&lt;&gt;0),MostCitedLookup!J807, IF(Summary!B$4="All Publications", MostCitedLookup!J807, NA()))))))))))</f>
        <v>#N/A</v>
      </c>
    </row>
    <row r="808" spans="1:21" x14ac:dyDescent="0.35">
      <c r="A808" t="s">
        <v>2712</v>
      </c>
      <c r="B808" t="s">
        <v>2713</v>
      </c>
      <c r="C808">
        <v>2001</v>
      </c>
      <c r="D808" t="s">
        <v>2712</v>
      </c>
      <c r="E808">
        <v>13</v>
      </c>
      <c r="F808" t="s">
        <v>2714</v>
      </c>
      <c r="G808">
        <v>2001</v>
      </c>
      <c r="H808">
        <v>0</v>
      </c>
      <c r="I808">
        <v>1</v>
      </c>
      <c r="J808">
        <v>13</v>
      </c>
      <c r="K808" t="s">
        <v>67</v>
      </c>
      <c r="L808">
        <v>0</v>
      </c>
      <c r="M808">
        <v>0</v>
      </c>
      <c r="N808">
        <v>0</v>
      </c>
      <c r="O808">
        <v>0</v>
      </c>
      <c r="P808">
        <v>1</v>
      </c>
      <c r="Q808">
        <v>0</v>
      </c>
      <c r="R808">
        <v>0</v>
      </c>
      <c r="S808">
        <v>0</v>
      </c>
      <c r="T808">
        <v>0</v>
      </c>
      <c r="U808" t="e">
        <f>IF(AND(Summary!B$4=Lists!B$2,MostCitedLookup!L808&lt;&gt;0),MostCitedLookup!J808,IF(AND(Summary!B$4=Lists!B$3,MostCitedLookup!M808&lt;&gt;0),MostCitedLookup!J808,IF(AND(Summary!B$4=Lists!B$4,MostCitedLookup!N808&lt;&gt;0),MostCitedLookup!J808,IF(AND(Summary!B$4=Lists!B$5,MostCitedLookup!O808&lt;&gt;0),MostCitedLookup!J808,IF(AND(Summary!B$4=Lists!B$6,MostCitedLookup!P808&lt;&gt;0),MostCitedLookup!J808,IF(AND(Summary!B$4=Lists!B$7,MostCitedLookup!Q808&lt;&gt;0),MostCitedLookup!J808,IF(AND(Summary!B$4=Lists!B$8,MostCitedLookup!R808&lt;&gt;0),MostCitedLookup!J808,IF(AND(Summary!B$4=Lists!B$9,MostCitedLookup!S808&lt;&gt;0),MostCitedLookup!J808,IF(AND(Summary!B$4=Lists!B$10,MostCitedLookup!T808&lt;&gt;0),MostCitedLookup!J808, IF(Summary!B$4="All Publications", MostCitedLookup!J808, NA()))))))))))</f>
        <v>#N/A</v>
      </c>
    </row>
    <row r="809" spans="1:21" x14ac:dyDescent="0.35">
      <c r="A809" t="s">
        <v>2715</v>
      </c>
      <c r="B809" t="s">
        <v>2716</v>
      </c>
      <c r="C809">
        <v>2007</v>
      </c>
      <c r="D809" t="s">
        <v>2715</v>
      </c>
      <c r="E809">
        <v>13</v>
      </c>
      <c r="F809" t="s">
        <v>2717</v>
      </c>
      <c r="G809">
        <v>2007</v>
      </c>
      <c r="H809">
        <v>0</v>
      </c>
      <c r="I809">
        <v>1</v>
      </c>
      <c r="J809">
        <v>13</v>
      </c>
      <c r="K809" t="s">
        <v>58</v>
      </c>
      <c r="L809">
        <v>0</v>
      </c>
      <c r="M809">
        <v>0</v>
      </c>
      <c r="N809">
        <v>0</v>
      </c>
      <c r="O809">
        <v>0</v>
      </c>
      <c r="P809">
        <v>0</v>
      </c>
      <c r="Q809">
        <v>0</v>
      </c>
      <c r="R809">
        <v>0</v>
      </c>
      <c r="S809">
        <v>1</v>
      </c>
      <c r="T809">
        <v>0</v>
      </c>
      <c r="U809" t="e">
        <f>IF(AND(Summary!B$4=Lists!B$2,MostCitedLookup!L809&lt;&gt;0),MostCitedLookup!J809,IF(AND(Summary!B$4=Lists!B$3,MostCitedLookup!M809&lt;&gt;0),MostCitedLookup!J809,IF(AND(Summary!B$4=Lists!B$4,MostCitedLookup!N809&lt;&gt;0),MostCitedLookup!J809,IF(AND(Summary!B$4=Lists!B$5,MostCitedLookup!O809&lt;&gt;0),MostCitedLookup!J809,IF(AND(Summary!B$4=Lists!B$6,MostCitedLookup!P809&lt;&gt;0),MostCitedLookup!J809,IF(AND(Summary!B$4=Lists!B$7,MostCitedLookup!Q809&lt;&gt;0),MostCitedLookup!J809,IF(AND(Summary!B$4=Lists!B$8,MostCitedLookup!R809&lt;&gt;0),MostCitedLookup!J809,IF(AND(Summary!B$4=Lists!B$9,MostCitedLookup!S809&lt;&gt;0),MostCitedLookup!J809,IF(AND(Summary!B$4=Lists!B$10,MostCitedLookup!T809&lt;&gt;0),MostCitedLookup!J809, IF(Summary!B$4="All Publications", MostCitedLookup!J809, NA()))))))))))</f>
        <v>#N/A</v>
      </c>
    </row>
    <row r="810" spans="1:21" x14ac:dyDescent="0.35">
      <c r="A810" t="s">
        <v>2718</v>
      </c>
      <c r="B810" t="s">
        <v>2719</v>
      </c>
      <c r="C810">
        <v>2010</v>
      </c>
      <c r="D810" t="s">
        <v>2718</v>
      </c>
      <c r="E810">
        <v>13</v>
      </c>
      <c r="F810" t="s">
        <v>2720</v>
      </c>
      <c r="G810">
        <v>2010</v>
      </c>
      <c r="H810">
        <v>0</v>
      </c>
      <c r="I810">
        <v>1</v>
      </c>
      <c r="J810">
        <v>13</v>
      </c>
      <c r="K810" t="s">
        <v>58</v>
      </c>
      <c r="L810">
        <v>0</v>
      </c>
      <c r="M810">
        <v>0</v>
      </c>
      <c r="N810">
        <v>0</v>
      </c>
      <c r="O810">
        <v>0</v>
      </c>
      <c r="P810">
        <v>0</v>
      </c>
      <c r="Q810">
        <v>0</v>
      </c>
      <c r="R810">
        <v>0</v>
      </c>
      <c r="S810">
        <v>1</v>
      </c>
      <c r="T810">
        <v>0</v>
      </c>
      <c r="U810" t="e">
        <f>IF(AND(Summary!B$4=Lists!B$2,MostCitedLookup!L810&lt;&gt;0),MostCitedLookup!J810,IF(AND(Summary!B$4=Lists!B$3,MostCitedLookup!M810&lt;&gt;0),MostCitedLookup!J810,IF(AND(Summary!B$4=Lists!B$4,MostCitedLookup!N810&lt;&gt;0),MostCitedLookup!J810,IF(AND(Summary!B$4=Lists!B$5,MostCitedLookup!O810&lt;&gt;0),MostCitedLookup!J810,IF(AND(Summary!B$4=Lists!B$6,MostCitedLookup!P810&lt;&gt;0),MostCitedLookup!J810,IF(AND(Summary!B$4=Lists!B$7,MostCitedLookup!Q810&lt;&gt;0),MostCitedLookup!J810,IF(AND(Summary!B$4=Lists!B$8,MostCitedLookup!R810&lt;&gt;0),MostCitedLookup!J810,IF(AND(Summary!B$4=Lists!B$9,MostCitedLookup!S810&lt;&gt;0),MostCitedLookup!J810,IF(AND(Summary!B$4=Lists!B$10,MostCitedLookup!T810&lt;&gt;0),MostCitedLookup!J810, IF(Summary!B$4="All Publications", MostCitedLookup!J810, NA()))))))))))</f>
        <v>#N/A</v>
      </c>
    </row>
    <row r="811" spans="1:21" x14ac:dyDescent="0.35">
      <c r="A811" t="s">
        <v>2721</v>
      </c>
      <c r="B811" t="s">
        <v>2722</v>
      </c>
      <c r="C811">
        <v>2017</v>
      </c>
      <c r="D811" t="s">
        <v>2721</v>
      </c>
      <c r="E811">
        <v>13</v>
      </c>
      <c r="F811" t="s">
        <v>2723</v>
      </c>
      <c r="G811">
        <v>2017</v>
      </c>
      <c r="H811">
        <v>0</v>
      </c>
      <c r="I811">
        <v>1</v>
      </c>
      <c r="J811">
        <v>13</v>
      </c>
      <c r="K811" t="s">
        <v>58</v>
      </c>
      <c r="L811">
        <v>0</v>
      </c>
      <c r="M811">
        <v>0</v>
      </c>
      <c r="N811">
        <v>0</v>
      </c>
      <c r="O811">
        <v>0</v>
      </c>
      <c r="P811">
        <v>0</v>
      </c>
      <c r="Q811">
        <v>0</v>
      </c>
      <c r="R811">
        <v>0</v>
      </c>
      <c r="S811">
        <v>1</v>
      </c>
      <c r="T811">
        <v>0</v>
      </c>
      <c r="U811" t="e">
        <f>IF(AND(Summary!B$4=Lists!B$2,MostCitedLookup!L811&lt;&gt;0),MostCitedLookup!J811,IF(AND(Summary!B$4=Lists!B$3,MostCitedLookup!M811&lt;&gt;0),MostCitedLookup!J811,IF(AND(Summary!B$4=Lists!B$4,MostCitedLookup!N811&lt;&gt;0),MostCitedLookup!J811,IF(AND(Summary!B$4=Lists!B$5,MostCitedLookup!O811&lt;&gt;0),MostCitedLookup!J811,IF(AND(Summary!B$4=Lists!B$6,MostCitedLookup!P811&lt;&gt;0),MostCitedLookup!J811,IF(AND(Summary!B$4=Lists!B$7,MostCitedLookup!Q811&lt;&gt;0),MostCitedLookup!J811,IF(AND(Summary!B$4=Lists!B$8,MostCitedLookup!R811&lt;&gt;0),MostCitedLookup!J811,IF(AND(Summary!B$4=Lists!B$9,MostCitedLookup!S811&lt;&gt;0),MostCitedLookup!J811,IF(AND(Summary!B$4=Lists!B$10,MostCitedLookup!T811&lt;&gt;0),MostCitedLookup!J811, IF(Summary!B$4="All Publications", MostCitedLookup!J811, NA()))))))))))</f>
        <v>#N/A</v>
      </c>
    </row>
    <row r="812" spans="1:21" x14ac:dyDescent="0.35">
      <c r="A812" t="s">
        <v>2724</v>
      </c>
      <c r="B812" t="s">
        <v>2725</v>
      </c>
      <c r="C812">
        <v>2017</v>
      </c>
      <c r="D812" t="s">
        <v>2724</v>
      </c>
      <c r="E812">
        <v>13</v>
      </c>
      <c r="F812" t="s">
        <v>2726</v>
      </c>
      <c r="G812">
        <v>2017</v>
      </c>
      <c r="H812">
        <v>0</v>
      </c>
      <c r="I812">
        <v>1</v>
      </c>
      <c r="J812">
        <v>13</v>
      </c>
      <c r="K812" t="s">
        <v>58</v>
      </c>
      <c r="L812">
        <v>0</v>
      </c>
      <c r="M812">
        <v>0</v>
      </c>
      <c r="N812">
        <v>0</v>
      </c>
      <c r="O812">
        <v>0</v>
      </c>
      <c r="P812">
        <v>0</v>
      </c>
      <c r="Q812">
        <v>0</v>
      </c>
      <c r="R812">
        <v>0</v>
      </c>
      <c r="S812">
        <v>1</v>
      </c>
      <c r="T812">
        <v>0</v>
      </c>
      <c r="U812" t="e">
        <f>IF(AND(Summary!B$4=Lists!B$2,MostCitedLookup!L812&lt;&gt;0),MostCitedLookup!J812,IF(AND(Summary!B$4=Lists!B$3,MostCitedLookup!M812&lt;&gt;0),MostCitedLookup!J812,IF(AND(Summary!B$4=Lists!B$4,MostCitedLookup!N812&lt;&gt;0),MostCitedLookup!J812,IF(AND(Summary!B$4=Lists!B$5,MostCitedLookup!O812&lt;&gt;0),MostCitedLookup!J812,IF(AND(Summary!B$4=Lists!B$6,MostCitedLookup!P812&lt;&gt;0),MostCitedLookup!J812,IF(AND(Summary!B$4=Lists!B$7,MostCitedLookup!Q812&lt;&gt;0),MostCitedLookup!J812,IF(AND(Summary!B$4=Lists!B$8,MostCitedLookup!R812&lt;&gt;0),MostCitedLookup!J812,IF(AND(Summary!B$4=Lists!B$9,MostCitedLookup!S812&lt;&gt;0),MostCitedLookup!J812,IF(AND(Summary!B$4=Lists!B$10,MostCitedLookup!T812&lt;&gt;0),MostCitedLookup!J812, IF(Summary!B$4="All Publications", MostCitedLookup!J812, NA()))))))))))</f>
        <v>#N/A</v>
      </c>
    </row>
    <row r="813" spans="1:21" x14ac:dyDescent="0.35">
      <c r="A813" t="s">
        <v>2727</v>
      </c>
      <c r="B813" t="s">
        <v>2728</v>
      </c>
      <c r="C813">
        <v>2017</v>
      </c>
      <c r="D813" t="s">
        <v>2727</v>
      </c>
      <c r="E813">
        <v>13</v>
      </c>
      <c r="F813" t="s">
        <v>2729</v>
      </c>
      <c r="G813">
        <v>2017</v>
      </c>
      <c r="H813">
        <v>0</v>
      </c>
      <c r="I813">
        <v>1</v>
      </c>
      <c r="J813">
        <v>13</v>
      </c>
      <c r="K813" t="s">
        <v>67</v>
      </c>
      <c r="L813">
        <v>0</v>
      </c>
      <c r="M813">
        <v>0</v>
      </c>
      <c r="N813">
        <v>0</v>
      </c>
      <c r="O813">
        <v>0</v>
      </c>
      <c r="P813">
        <v>1</v>
      </c>
      <c r="Q813">
        <v>0</v>
      </c>
      <c r="R813">
        <v>0</v>
      </c>
      <c r="S813">
        <v>0</v>
      </c>
      <c r="T813">
        <v>0</v>
      </c>
      <c r="U813" t="e">
        <f>IF(AND(Summary!B$4=Lists!B$2,MostCitedLookup!L813&lt;&gt;0),MostCitedLookup!J813,IF(AND(Summary!B$4=Lists!B$3,MostCitedLookup!M813&lt;&gt;0),MostCitedLookup!J813,IF(AND(Summary!B$4=Lists!B$4,MostCitedLookup!N813&lt;&gt;0),MostCitedLookup!J813,IF(AND(Summary!B$4=Lists!B$5,MostCitedLookup!O813&lt;&gt;0),MostCitedLookup!J813,IF(AND(Summary!B$4=Lists!B$6,MostCitedLookup!P813&lt;&gt;0),MostCitedLookup!J813,IF(AND(Summary!B$4=Lists!B$7,MostCitedLookup!Q813&lt;&gt;0),MostCitedLookup!J813,IF(AND(Summary!B$4=Lists!B$8,MostCitedLookup!R813&lt;&gt;0),MostCitedLookup!J813,IF(AND(Summary!B$4=Lists!B$9,MostCitedLookup!S813&lt;&gt;0),MostCitedLookup!J813,IF(AND(Summary!B$4=Lists!B$10,MostCitedLookup!T813&lt;&gt;0),MostCitedLookup!J813, IF(Summary!B$4="All Publications", MostCitedLookup!J813, NA()))))))))))</f>
        <v>#N/A</v>
      </c>
    </row>
    <row r="814" spans="1:21" x14ac:dyDescent="0.35">
      <c r="A814" t="s">
        <v>2730</v>
      </c>
      <c r="B814" t="s">
        <v>2731</v>
      </c>
      <c r="C814">
        <v>2019</v>
      </c>
      <c r="D814" t="s">
        <v>2730</v>
      </c>
      <c r="E814">
        <v>13</v>
      </c>
      <c r="F814" t="s">
        <v>2732</v>
      </c>
      <c r="G814">
        <v>2019</v>
      </c>
      <c r="H814">
        <v>0</v>
      </c>
      <c r="I814">
        <v>1</v>
      </c>
      <c r="J814">
        <v>13</v>
      </c>
      <c r="K814" t="s">
        <v>1896</v>
      </c>
      <c r="L814">
        <v>1</v>
      </c>
      <c r="M814">
        <v>1</v>
      </c>
      <c r="N814">
        <v>0</v>
      </c>
      <c r="O814">
        <v>0</v>
      </c>
      <c r="P814">
        <v>0</v>
      </c>
      <c r="Q814">
        <v>0</v>
      </c>
      <c r="R814">
        <v>0</v>
      </c>
      <c r="S814">
        <v>1</v>
      </c>
      <c r="T814">
        <v>1</v>
      </c>
      <c r="U814" t="e">
        <f>IF(AND(Summary!B$4=Lists!B$2,MostCitedLookup!L814&lt;&gt;0),MostCitedLookup!J814,IF(AND(Summary!B$4=Lists!B$3,MostCitedLookup!M814&lt;&gt;0),MostCitedLookup!J814,IF(AND(Summary!B$4=Lists!B$4,MostCitedLookup!N814&lt;&gt;0),MostCitedLookup!J814,IF(AND(Summary!B$4=Lists!B$5,MostCitedLookup!O814&lt;&gt;0),MostCitedLookup!J814,IF(AND(Summary!B$4=Lists!B$6,MostCitedLookup!P814&lt;&gt;0),MostCitedLookup!J814,IF(AND(Summary!B$4=Lists!B$7,MostCitedLookup!Q814&lt;&gt;0),MostCitedLookup!J814,IF(AND(Summary!B$4=Lists!B$8,MostCitedLookup!R814&lt;&gt;0),MostCitedLookup!J814,IF(AND(Summary!B$4=Lists!B$9,MostCitedLookup!S814&lt;&gt;0),MostCitedLookup!J814,IF(AND(Summary!B$4=Lists!B$10,MostCitedLookup!T814&lt;&gt;0),MostCitedLookup!J814, IF(Summary!B$4="All Publications", MostCitedLookup!J814, NA()))))))))))</f>
        <v>#N/A</v>
      </c>
    </row>
    <row r="815" spans="1:21" x14ac:dyDescent="0.35">
      <c r="A815" t="s">
        <v>2733</v>
      </c>
      <c r="B815" t="s">
        <v>2734</v>
      </c>
      <c r="C815">
        <v>2020</v>
      </c>
      <c r="D815" t="s">
        <v>2735</v>
      </c>
      <c r="E815">
        <v>12</v>
      </c>
      <c r="F815" t="s">
        <v>2736</v>
      </c>
      <c r="G815">
        <v>2020</v>
      </c>
      <c r="H815">
        <v>0.19537036999999999</v>
      </c>
      <c r="I815">
        <v>1</v>
      </c>
      <c r="J815">
        <v>12</v>
      </c>
      <c r="K815" t="s">
        <v>94</v>
      </c>
      <c r="L815">
        <v>0</v>
      </c>
      <c r="M815">
        <v>0</v>
      </c>
      <c r="N815">
        <v>0</v>
      </c>
      <c r="O815">
        <v>0</v>
      </c>
      <c r="P815">
        <v>1</v>
      </c>
      <c r="Q815">
        <v>0</v>
      </c>
      <c r="R815">
        <v>0</v>
      </c>
      <c r="S815">
        <v>0</v>
      </c>
      <c r="T815">
        <v>0</v>
      </c>
      <c r="U815" t="e">
        <f>IF(AND(Summary!B$4=Lists!B$2,MostCitedLookup!L815&lt;&gt;0),MostCitedLookup!J815,IF(AND(Summary!B$4=Lists!B$3,MostCitedLookup!M815&lt;&gt;0),MostCitedLookup!J815,IF(AND(Summary!B$4=Lists!B$4,MostCitedLookup!N815&lt;&gt;0),MostCitedLookup!J815,IF(AND(Summary!B$4=Lists!B$5,MostCitedLookup!O815&lt;&gt;0),MostCitedLookup!J815,IF(AND(Summary!B$4=Lists!B$6,MostCitedLookup!P815&lt;&gt;0),MostCitedLookup!J815,IF(AND(Summary!B$4=Lists!B$7,MostCitedLookup!Q815&lt;&gt;0),MostCitedLookup!J815,IF(AND(Summary!B$4=Lists!B$8,MostCitedLookup!R815&lt;&gt;0),MostCitedLookup!J815,IF(AND(Summary!B$4=Lists!B$9,MostCitedLookup!S815&lt;&gt;0),MostCitedLookup!J815,IF(AND(Summary!B$4=Lists!B$10,MostCitedLookup!T815&lt;&gt;0),MostCitedLookup!J815, IF(Summary!B$4="All Publications", MostCitedLookup!J815, NA()))))))))))</f>
        <v>#N/A</v>
      </c>
    </row>
    <row r="816" spans="1:21" x14ac:dyDescent="0.35">
      <c r="A816" t="s">
        <v>2737</v>
      </c>
      <c r="B816" t="s">
        <v>1029</v>
      </c>
      <c r="C816">
        <v>2009</v>
      </c>
      <c r="D816" t="s">
        <v>2738</v>
      </c>
      <c r="E816">
        <v>12</v>
      </c>
      <c r="F816" t="s">
        <v>2739</v>
      </c>
      <c r="G816">
        <v>2009</v>
      </c>
      <c r="H816">
        <v>7.5714769000000001E-2</v>
      </c>
      <c r="I816">
        <v>1</v>
      </c>
      <c r="J816">
        <v>12</v>
      </c>
      <c r="K816" t="s">
        <v>58</v>
      </c>
      <c r="L816">
        <v>0</v>
      </c>
      <c r="M816">
        <v>0</v>
      </c>
      <c r="N816">
        <v>0</v>
      </c>
      <c r="O816">
        <v>0</v>
      </c>
      <c r="P816">
        <v>0</v>
      </c>
      <c r="Q816">
        <v>0</v>
      </c>
      <c r="R816">
        <v>0</v>
      </c>
      <c r="S816">
        <v>1</v>
      </c>
      <c r="T816">
        <v>0</v>
      </c>
      <c r="U816" t="e">
        <f>IF(AND(Summary!B$4=Lists!B$2,MostCitedLookup!L816&lt;&gt;0),MostCitedLookup!J816,IF(AND(Summary!B$4=Lists!B$3,MostCitedLookup!M816&lt;&gt;0),MostCitedLookup!J816,IF(AND(Summary!B$4=Lists!B$4,MostCitedLookup!N816&lt;&gt;0),MostCitedLookup!J816,IF(AND(Summary!B$4=Lists!B$5,MostCitedLookup!O816&lt;&gt;0),MostCitedLookup!J816,IF(AND(Summary!B$4=Lists!B$6,MostCitedLookup!P816&lt;&gt;0),MostCitedLookup!J816,IF(AND(Summary!B$4=Lists!B$7,MostCitedLookup!Q816&lt;&gt;0),MostCitedLookup!J816,IF(AND(Summary!B$4=Lists!B$8,MostCitedLookup!R816&lt;&gt;0),MostCitedLookup!J816,IF(AND(Summary!B$4=Lists!B$9,MostCitedLookup!S816&lt;&gt;0),MostCitedLookup!J816,IF(AND(Summary!B$4=Lists!B$10,MostCitedLookup!T816&lt;&gt;0),MostCitedLookup!J816, IF(Summary!B$4="All Publications", MostCitedLookup!J816, NA()))))))))))</f>
        <v>#N/A</v>
      </c>
    </row>
    <row r="817" spans="1:21" x14ac:dyDescent="0.35">
      <c r="A817" t="s">
        <v>2740</v>
      </c>
      <c r="B817" t="s">
        <v>2741</v>
      </c>
      <c r="C817">
        <v>1998</v>
      </c>
      <c r="D817" t="s">
        <v>2742</v>
      </c>
      <c r="E817">
        <v>12</v>
      </c>
      <c r="F817" t="s">
        <v>2743</v>
      </c>
      <c r="G817">
        <v>1998</v>
      </c>
      <c r="H817">
        <v>6.6975218000000003E-2</v>
      </c>
      <c r="I817">
        <v>1</v>
      </c>
      <c r="J817">
        <v>12</v>
      </c>
      <c r="K817" t="s">
        <v>67</v>
      </c>
      <c r="L817">
        <v>0</v>
      </c>
      <c r="M817">
        <v>0</v>
      </c>
      <c r="N817">
        <v>0</v>
      </c>
      <c r="O817">
        <v>0</v>
      </c>
      <c r="P817">
        <v>1</v>
      </c>
      <c r="Q817">
        <v>0</v>
      </c>
      <c r="R817">
        <v>0</v>
      </c>
      <c r="S817">
        <v>0</v>
      </c>
      <c r="T817">
        <v>0</v>
      </c>
      <c r="U817" t="e">
        <f>IF(AND(Summary!B$4=Lists!B$2,MostCitedLookup!L817&lt;&gt;0),MostCitedLookup!J817,IF(AND(Summary!B$4=Lists!B$3,MostCitedLookup!M817&lt;&gt;0),MostCitedLookup!J817,IF(AND(Summary!B$4=Lists!B$4,MostCitedLookup!N817&lt;&gt;0),MostCitedLookup!J817,IF(AND(Summary!B$4=Lists!B$5,MostCitedLookup!O817&lt;&gt;0),MostCitedLookup!J817,IF(AND(Summary!B$4=Lists!B$6,MostCitedLookup!P817&lt;&gt;0),MostCitedLookup!J817,IF(AND(Summary!B$4=Lists!B$7,MostCitedLookup!Q817&lt;&gt;0),MostCitedLookup!J817,IF(AND(Summary!B$4=Lists!B$8,MostCitedLookup!R817&lt;&gt;0),MostCitedLookup!J817,IF(AND(Summary!B$4=Lists!B$9,MostCitedLookup!S817&lt;&gt;0),MostCitedLookup!J817,IF(AND(Summary!B$4=Lists!B$10,MostCitedLookup!T817&lt;&gt;0),MostCitedLookup!J817, IF(Summary!B$4="All Publications", MostCitedLookup!J817, NA()))))))))))</f>
        <v>#N/A</v>
      </c>
    </row>
    <row r="818" spans="1:21" x14ac:dyDescent="0.35">
      <c r="A818" t="s">
        <v>2744</v>
      </c>
      <c r="B818" t="s">
        <v>2745</v>
      </c>
      <c r="C818">
        <v>2001</v>
      </c>
      <c r="D818" t="s">
        <v>2746</v>
      </c>
      <c r="E818">
        <v>12</v>
      </c>
      <c r="F818" t="s">
        <v>2747</v>
      </c>
      <c r="G818">
        <v>2001</v>
      </c>
      <c r="H818">
        <v>2.3555515999999999E-2</v>
      </c>
      <c r="I818">
        <v>1</v>
      </c>
      <c r="J818">
        <v>12</v>
      </c>
      <c r="K818" t="s">
        <v>67</v>
      </c>
      <c r="L818">
        <v>0</v>
      </c>
      <c r="M818">
        <v>0</v>
      </c>
      <c r="N818">
        <v>0</v>
      </c>
      <c r="O818">
        <v>0</v>
      </c>
      <c r="P818">
        <v>1</v>
      </c>
      <c r="Q818">
        <v>0</v>
      </c>
      <c r="R818">
        <v>0</v>
      </c>
      <c r="S818">
        <v>0</v>
      </c>
      <c r="T818">
        <v>0</v>
      </c>
      <c r="U818" t="e">
        <f>IF(AND(Summary!B$4=Lists!B$2,MostCitedLookup!L818&lt;&gt;0),MostCitedLookup!J818,IF(AND(Summary!B$4=Lists!B$3,MostCitedLookup!M818&lt;&gt;0),MostCitedLookup!J818,IF(AND(Summary!B$4=Lists!B$4,MostCitedLookup!N818&lt;&gt;0),MostCitedLookup!J818,IF(AND(Summary!B$4=Lists!B$5,MostCitedLookup!O818&lt;&gt;0),MostCitedLookup!J818,IF(AND(Summary!B$4=Lists!B$6,MostCitedLookup!P818&lt;&gt;0),MostCitedLookup!J818,IF(AND(Summary!B$4=Lists!B$7,MostCitedLookup!Q818&lt;&gt;0),MostCitedLookup!J818,IF(AND(Summary!B$4=Lists!B$8,MostCitedLookup!R818&lt;&gt;0),MostCitedLookup!J818,IF(AND(Summary!B$4=Lists!B$9,MostCitedLookup!S818&lt;&gt;0),MostCitedLookup!J818,IF(AND(Summary!B$4=Lists!B$10,MostCitedLookup!T818&lt;&gt;0),MostCitedLookup!J818, IF(Summary!B$4="All Publications", MostCitedLookup!J818, NA()))))))))))</f>
        <v>#N/A</v>
      </c>
    </row>
    <row r="819" spans="1:21" x14ac:dyDescent="0.35">
      <c r="A819" t="s">
        <v>2748</v>
      </c>
      <c r="B819" t="s">
        <v>2749</v>
      </c>
      <c r="C819">
        <v>2010</v>
      </c>
      <c r="D819" t="s">
        <v>2750</v>
      </c>
      <c r="E819">
        <v>12</v>
      </c>
      <c r="F819" t="s">
        <v>2751</v>
      </c>
      <c r="G819">
        <v>2010</v>
      </c>
      <c r="H819">
        <v>5.2910049999999997E-3</v>
      </c>
      <c r="I819">
        <v>1</v>
      </c>
      <c r="J819">
        <v>12</v>
      </c>
      <c r="K819" t="s">
        <v>58</v>
      </c>
      <c r="L819">
        <v>0</v>
      </c>
      <c r="M819">
        <v>0</v>
      </c>
      <c r="N819">
        <v>0</v>
      </c>
      <c r="O819">
        <v>0</v>
      </c>
      <c r="P819">
        <v>0</v>
      </c>
      <c r="Q819">
        <v>0</v>
      </c>
      <c r="R819">
        <v>0</v>
      </c>
      <c r="S819">
        <v>1</v>
      </c>
      <c r="T819">
        <v>0</v>
      </c>
      <c r="U819" t="e">
        <f>IF(AND(Summary!B$4=Lists!B$2,MostCitedLookup!L819&lt;&gt;0),MostCitedLookup!J819,IF(AND(Summary!B$4=Lists!B$3,MostCitedLookup!M819&lt;&gt;0),MostCitedLookup!J819,IF(AND(Summary!B$4=Lists!B$4,MostCitedLookup!N819&lt;&gt;0),MostCitedLookup!J819,IF(AND(Summary!B$4=Lists!B$5,MostCitedLookup!O819&lt;&gt;0),MostCitedLookup!J819,IF(AND(Summary!B$4=Lists!B$6,MostCitedLookup!P819&lt;&gt;0),MostCitedLookup!J819,IF(AND(Summary!B$4=Lists!B$7,MostCitedLookup!Q819&lt;&gt;0),MostCitedLookup!J819,IF(AND(Summary!B$4=Lists!B$8,MostCitedLookup!R819&lt;&gt;0),MostCitedLookup!J819,IF(AND(Summary!B$4=Lists!B$9,MostCitedLookup!S819&lt;&gt;0),MostCitedLookup!J819,IF(AND(Summary!B$4=Lists!B$10,MostCitedLookup!T819&lt;&gt;0),MostCitedLookup!J819, IF(Summary!B$4="All Publications", MostCitedLookup!J819, NA()))))))))))</f>
        <v>#N/A</v>
      </c>
    </row>
    <row r="820" spans="1:21" x14ac:dyDescent="0.35">
      <c r="A820" t="s">
        <v>2752</v>
      </c>
      <c r="B820" t="s">
        <v>1007</v>
      </c>
      <c r="C820">
        <v>1998</v>
      </c>
      <c r="D820" t="s">
        <v>2752</v>
      </c>
      <c r="E820">
        <v>12</v>
      </c>
      <c r="F820" t="s">
        <v>2753</v>
      </c>
      <c r="G820">
        <v>1998</v>
      </c>
      <c r="H820">
        <v>0</v>
      </c>
      <c r="I820">
        <v>1</v>
      </c>
      <c r="J820">
        <v>12</v>
      </c>
      <c r="K820" t="s">
        <v>58</v>
      </c>
      <c r="L820">
        <v>0</v>
      </c>
      <c r="M820">
        <v>0</v>
      </c>
      <c r="N820">
        <v>0</v>
      </c>
      <c r="O820">
        <v>0</v>
      </c>
      <c r="P820">
        <v>0</v>
      </c>
      <c r="Q820">
        <v>0</v>
      </c>
      <c r="R820">
        <v>0</v>
      </c>
      <c r="S820">
        <v>1</v>
      </c>
      <c r="T820">
        <v>0</v>
      </c>
      <c r="U820" t="e">
        <f>IF(AND(Summary!B$4=Lists!B$2,MostCitedLookup!L820&lt;&gt;0),MostCitedLookup!J820,IF(AND(Summary!B$4=Lists!B$3,MostCitedLookup!M820&lt;&gt;0),MostCitedLookup!J820,IF(AND(Summary!B$4=Lists!B$4,MostCitedLookup!N820&lt;&gt;0),MostCitedLookup!J820,IF(AND(Summary!B$4=Lists!B$5,MostCitedLookup!O820&lt;&gt;0),MostCitedLookup!J820,IF(AND(Summary!B$4=Lists!B$6,MostCitedLookup!P820&lt;&gt;0),MostCitedLookup!J820,IF(AND(Summary!B$4=Lists!B$7,MostCitedLookup!Q820&lt;&gt;0),MostCitedLookup!J820,IF(AND(Summary!B$4=Lists!B$8,MostCitedLookup!R820&lt;&gt;0),MostCitedLookup!J820,IF(AND(Summary!B$4=Lists!B$9,MostCitedLookup!S820&lt;&gt;0),MostCitedLookup!J820,IF(AND(Summary!B$4=Lists!B$10,MostCitedLookup!T820&lt;&gt;0),MostCitedLookup!J820, IF(Summary!B$4="All Publications", MostCitedLookup!J820, NA()))))))))))</f>
        <v>#N/A</v>
      </c>
    </row>
    <row r="821" spans="1:21" x14ac:dyDescent="0.35">
      <c r="A821" t="s">
        <v>2754</v>
      </c>
      <c r="B821" t="s">
        <v>2755</v>
      </c>
      <c r="C821">
        <v>2005</v>
      </c>
      <c r="D821" t="s">
        <v>2754</v>
      </c>
      <c r="E821">
        <v>12</v>
      </c>
      <c r="F821" t="s">
        <v>2756</v>
      </c>
      <c r="G821">
        <v>2005</v>
      </c>
      <c r="H821">
        <v>0</v>
      </c>
      <c r="I821">
        <v>1</v>
      </c>
      <c r="J821">
        <v>12</v>
      </c>
      <c r="K821" t="s">
        <v>58</v>
      </c>
      <c r="L821">
        <v>0</v>
      </c>
      <c r="M821">
        <v>0</v>
      </c>
      <c r="N821">
        <v>0</v>
      </c>
      <c r="O821">
        <v>0</v>
      </c>
      <c r="P821">
        <v>0</v>
      </c>
      <c r="Q821">
        <v>0</v>
      </c>
      <c r="R821">
        <v>0</v>
      </c>
      <c r="S821">
        <v>1</v>
      </c>
      <c r="T821">
        <v>0</v>
      </c>
      <c r="U821" t="e">
        <f>IF(AND(Summary!B$4=Lists!B$2,MostCitedLookup!L821&lt;&gt;0),MostCitedLookup!J821,IF(AND(Summary!B$4=Lists!B$3,MostCitedLookup!M821&lt;&gt;0),MostCitedLookup!J821,IF(AND(Summary!B$4=Lists!B$4,MostCitedLookup!N821&lt;&gt;0),MostCitedLookup!J821,IF(AND(Summary!B$4=Lists!B$5,MostCitedLookup!O821&lt;&gt;0),MostCitedLookup!J821,IF(AND(Summary!B$4=Lists!B$6,MostCitedLookup!P821&lt;&gt;0),MostCitedLookup!J821,IF(AND(Summary!B$4=Lists!B$7,MostCitedLookup!Q821&lt;&gt;0),MostCitedLookup!J821,IF(AND(Summary!B$4=Lists!B$8,MostCitedLookup!R821&lt;&gt;0),MostCitedLookup!J821,IF(AND(Summary!B$4=Lists!B$9,MostCitedLookup!S821&lt;&gt;0),MostCitedLookup!J821,IF(AND(Summary!B$4=Lists!B$10,MostCitedLookup!T821&lt;&gt;0),MostCitedLookup!J821, IF(Summary!B$4="All Publications", MostCitedLookup!J821, NA()))))))))))</f>
        <v>#N/A</v>
      </c>
    </row>
    <row r="822" spans="1:21" x14ac:dyDescent="0.35">
      <c r="A822" t="s">
        <v>2757</v>
      </c>
      <c r="B822" t="s">
        <v>2758</v>
      </c>
      <c r="C822">
        <v>2012</v>
      </c>
      <c r="D822" t="s">
        <v>2757</v>
      </c>
      <c r="E822">
        <v>12</v>
      </c>
      <c r="F822" t="s">
        <v>2759</v>
      </c>
      <c r="G822">
        <v>2012</v>
      </c>
      <c r="H822">
        <v>0</v>
      </c>
      <c r="I822">
        <v>1</v>
      </c>
      <c r="J822">
        <v>12</v>
      </c>
      <c r="K822" t="s">
        <v>58</v>
      </c>
      <c r="L822">
        <v>0</v>
      </c>
      <c r="M822">
        <v>0</v>
      </c>
      <c r="N822">
        <v>0</v>
      </c>
      <c r="O822">
        <v>0</v>
      </c>
      <c r="P822">
        <v>0</v>
      </c>
      <c r="Q822">
        <v>0</v>
      </c>
      <c r="R822">
        <v>0</v>
      </c>
      <c r="S822">
        <v>1</v>
      </c>
      <c r="T822">
        <v>0</v>
      </c>
      <c r="U822" t="e">
        <f>IF(AND(Summary!B$4=Lists!B$2,MostCitedLookup!L822&lt;&gt;0),MostCitedLookup!J822,IF(AND(Summary!B$4=Lists!B$3,MostCitedLookup!M822&lt;&gt;0),MostCitedLookup!J822,IF(AND(Summary!B$4=Lists!B$4,MostCitedLookup!N822&lt;&gt;0),MostCitedLookup!J822,IF(AND(Summary!B$4=Lists!B$5,MostCitedLookup!O822&lt;&gt;0),MostCitedLookup!J822,IF(AND(Summary!B$4=Lists!B$6,MostCitedLookup!P822&lt;&gt;0),MostCitedLookup!J822,IF(AND(Summary!B$4=Lists!B$7,MostCitedLookup!Q822&lt;&gt;0),MostCitedLookup!J822,IF(AND(Summary!B$4=Lists!B$8,MostCitedLookup!R822&lt;&gt;0),MostCitedLookup!J822,IF(AND(Summary!B$4=Lists!B$9,MostCitedLookup!S822&lt;&gt;0),MostCitedLookup!J822,IF(AND(Summary!B$4=Lists!B$10,MostCitedLookup!T822&lt;&gt;0),MostCitedLookup!J822, IF(Summary!B$4="All Publications", MostCitedLookup!J822, NA()))))))))))</f>
        <v>#N/A</v>
      </c>
    </row>
    <row r="823" spans="1:21" x14ac:dyDescent="0.35">
      <c r="A823" t="s">
        <v>2760</v>
      </c>
      <c r="B823" t="s">
        <v>2761</v>
      </c>
      <c r="C823">
        <v>2009</v>
      </c>
      <c r="D823" t="s">
        <v>2760</v>
      </c>
      <c r="E823">
        <v>12</v>
      </c>
      <c r="F823" t="s">
        <v>2762</v>
      </c>
      <c r="G823">
        <v>2009</v>
      </c>
      <c r="H823">
        <v>0</v>
      </c>
      <c r="I823">
        <v>1</v>
      </c>
      <c r="J823">
        <v>12</v>
      </c>
      <c r="K823" t="s">
        <v>58</v>
      </c>
      <c r="L823">
        <v>0</v>
      </c>
      <c r="M823">
        <v>0</v>
      </c>
      <c r="N823">
        <v>0</v>
      </c>
      <c r="O823">
        <v>0</v>
      </c>
      <c r="P823">
        <v>0</v>
      </c>
      <c r="Q823">
        <v>0</v>
      </c>
      <c r="R823">
        <v>0</v>
      </c>
      <c r="S823">
        <v>1</v>
      </c>
      <c r="T823">
        <v>0</v>
      </c>
      <c r="U823" t="e">
        <f>IF(AND(Summary!B$4=Lists!B$2,MostCitedLookup!L823&lt;&gt;0),MostCitedLookup!J823,IF(AND(Summary!B$4=Lists!B$3,MostCitedLookup!M823&lt;&gt;0),MostCitedLookup!J823,IF(AND(Summary!B$4=Lists!B$4,MostCitedLookup!N823&lt;&gt;0),MostCitedLookup!J823,IF(AND(Summary!B$4=Lists!B$5,MostCitedLookup!O823&lt;&gt;0),MostCitedLookup!J823,IF(AND(Summary!B$4=Lists!B$6,MostCitedLookup!P823&lt;&gt;0),MostCitedLookup!J823,IF(AND(Summary!B$4=Lists!B$7,MostCitedLookup!Q823&lt;&gt;0),MostCitedLookup!J823,IF(AND(Summary!B$4=Lists!B$8,MostCitedLookup!R823&lt;&gt;0),MostCitedLookup!J823,IF(AND(Summary!B$4=Lists!B$9,MostCitedLookup!S823&lt;&gt;0),MostCitedLookup!J823,IF(AND(Summary!B$4=Lists!B$10,MostCitedLookup!T823&lt;&gt;0),MostCitedLookup!J823, IF(Summary!B$4="All Publications", MostCitedLookup!J823, NA()))))))))))</f>
        <v>#N/A</v>
      </c>
    </row>
    <row r="824" spans="1:21" x14ac:dyDescent="0.35">
      <c r="A824" t="s">
        <v>2763</v>
      </c>
      <c r="B824" t="s">
        <v>2110</v>
      </c>
      <c r="C824">
        <v>2013</v>
      </c>
      <c r="D824" t="s">
        <v>2763</v>
      </c>
      <c r="E824">
        <v>12</v>
      </c>
      <c r="F824" t="s">
        <v>2764</v>
      </c>
      <c r="G824">
        <v>2013</v>
      </c>
      <c r="H824">
        <v>0</v>
      </c>
      <c r="I824">
        <v>1</v>
      </c>
      <c r="J824">
        <v>12</v>
      </c>
      <c r="K824" t="s">
        <v>58</v>
      </c>
      <c r="L824">
        <v>0</v>
      </c>
      <c r="M824">
        <v>0</v>
      </c>
      <c r="N824">
        <v>0</v>
      </c>
      <c r="O824">
        <v>0</v>
      </c>
      <c r="P824">
        <v>0</v>
      </c>
      <c r="Q824">
        <v>0</v>
      </c>
      <c r="R824">
        <v>0</v>
      </c>
      <c r="S824">
        <v>1</v>
      </c>
      <c r="T824">
        <v>0</v>
      </c>
      <c r="U824" t="e">
        <f>IF(AND(Summary!B$4=Lists!B$2,MostCitedLookup!L824&lt;&gt;0),MostCitedLookup!J824,IF(AND(Summary!B$4=Lists!B$3,MostCitedLookup!M824&lt;&gt;0),MostCitedLookup!J824,IF(AND(Summary!B$4=Lists!B$4,MostCitedLookup!N824&lt;&gt;0),MostCitedLookup!J824,IF(AND(Summary!B$4=Lists!B$5,MostCitedLookup!O824&lt;&gt;0),MostCitedLookup!J824,IF(AND(Summary!B$4=Lists!B$6,MostCitedLookup!P824&lt;&gt;0),MostCitedLookup!J824,IF(AND(Summary!B$4=Lists!B$7,MostCitedLookup!Q824&lt;&gt;0),MostCitedLookup!J824,IF(AND(Summary!B$4=Lists!B$8,MostCitedLookup!R824&lt;&gt;0),MostCitedLookup!J824,IF(AND(Summary!B$4=Lists!B$9,MostCitedLookup!S824&lt;&gt;0),MostCitedLookup!J824,IF(AND(Summary!B$4=Lists!B$10,MostCitedLookup!T824&lt;&gt;0),MostCitedLookup!J824, IF(Summary!B$4="All Publications", MostCitedLookup!J824, NA()))))))))))</f>
        <v>#N/A</v>
      </c>
    </row>
    <row r="825" spans="1:21" x14ac:dyDescent="0.35">
      <c r="A825" t="s">
        <v>2765</v>
      </c>
      <c r="B825" t="s">
        <v>458</v>
      </c>
      <c r="C825">
        <v>1994</v>
      </c>
      <c r="D825" t="s">
        <v>2765</v>
      </c>
      <c r="E825">
        <v>12</v>
      </c>
      <c r="F825" t="s">
        <v>2766</v>
      </c>
      <c r="G825">
        <v>1994</v>
      </c>
      <c r="H825">
        <v>0</v>
      </c>
      <c r="I825">
        <v>1</v>
      </c>
      <c r="J825">
        <v>12</v>
      </c>
      <c r="K825" t="s">
        <v>58</v>
      </c>
      <c r="L825">
        <v>0</v>
      </c>
      <c r="M825">
        <v>0</v>
      </c>
      <c r="N825">
        <v>0</v>
      </c>
      <c r="O825">
        <v>0</v>
      </c>
      <c r="P825">
        <v>0</v>
      </c>
      <c r="Q825">
        <v>0</v>
      </c>
      <c r="R825">
        <v>0</v>
      </c>
      <c r="S825">
        <v>1</v>
      </c>
      <c r="T825">
        <v>0</v>
      </c>
      <c r="U825" t="e">
        <f>IF(AND(Summary!B$4=Lists!B$2,MostCitedLookup!L825&lt;&gt;0),MostCitedLookup!J825,IF(AND(Summary!B$4=Lists!B$3,MostCitedLookup!M825&lt;&gt;0),MostCitedLookup!J825,IF(AND(Summary!B$4=Lists!B$4,MostCitedLookup!N825&lt;&gt;0),MostCitedLookup!J825,IF(AND(Summary!B$4=Lists!B$5,MostCitedLookup!O825&lt;&gt;0),MostCitedLookup!J825,IF(AND(Summary!B$4=Lists!B$6,MostCitedLookup!P825&lt;&gt;0),MostCitedLookup!J825,IF(AND(Summary!B$4=Lists!B$7,MostCitedLookup!Q825&lt;&gt;0),MostCitedLookup!J825,IF(AND(Summary!B$4=Lists!B$8,MostCitedLookup!R825&lt;&gt;0),MostCitedLookup!J825,IF(AND(Summary!B$4=Lists!B$9,MostCitedLookup!S825&lt;&gt;0),MostCitedLookup!J825,IF(AND(Summary!B$4=Lists!B$10,MostCitedLookup!T825&lt;&gt;0),MostCitedLookup!J825, IF(Summary!B$4="All Publications", MostCitedLookup!J825, NA()))))))))))</f>
        <v>#N/A</v>
      </c>
    </row>
    <row r="826" spans="1:21" x14ac:dyDescent="0.35">
      <c r="A826" t="s">
        <v>2767</v>
      </c>
      <c r="B826" t="s">
        <v>2768</v>
      </c>
      <c r="C826">
        <v>2014</v>
      </c>
      <c r="D826" t="s">
        <v>2767</v>
      </c>
      <c r="E826">
        <v>12</v>
      </c>
      <c r="F826" t="s">
        <v>2769</v>
      </c>
      <c r="G826">
        <v>2014</v>
      </c>
      <c r="H826">
        <v>0</v>
      </c>
      <c r="I826">
        <v>1</v>
      </c>
      <c r="J826">
        <v>12</v>
      </c>
      <c r="K826" t="s">
        <v>58</v>
      </c>
      <c r="L826">
        <v>0</v>
      </c>
      <c r="M826">
        <v>0</v>
      </c>
      <c r="N826">
        <v>0</v>
      </c>
      <c r="O826">
        <v>0</v>
      </c>
      <c r="P826">
        <v>0</v>
      </c>
      <c r="Q826">
        <v>0</v>
      </c>
      <c r="R826">
        <v>0</v>
      </c>
      <c r="S826">
        <v>1</v>
      </c>
      <c r="T826">
        <v>0</v>
      </c>
      <c r="U826" t="e">
        <f>IF(AND(Summary!B$4=Lists!B$2,MostCitedLookup!L826&lt;&gt;0),MostCitedLookup!J826,IF(AND(Summary!B$4=Lists!B$3,MostCitedLookup!M826&lt;&gt;0),MostCitedLookup!J826,IF(AND(Summary!B$4=Lists!B$4,MostCitedLookup!N826&lt;&gt;0),MostCitedLookup!J826,IF(AND(Summary!B$4=Lists!B$5,MostCitedLookup!O826&lt;&gt;0),MostCitedLookup!J826,IF(AND(Summary!B$4=Lists!B$6,MostCitedLookup!P826&lt;&gt;0),MostCitedLookup!J826,IF(AND(Summary!B$4=Lists!B$7,MostCitedLookup!Q826&lt;&gt;0),MostCitedLookup!J826,IF(AND(Summary!B$4=Lists!B$8,MostCitedLookup!R826&lt;&gt;0),MostCitedLookup!J826,IF(AND(Summary!B$4=Lists!B$9,MostCitedLookup!S826&lt;&gt;0),MostCitedLookup!J826,IF(AND(Summary!B$4=Lists!B$10,MostCitedLookup!T826&lt;&gt;0),MostCitedLookup!J826, IF(Summary!B$4="All Publications", MostCitedLookup!J826, NA()))))))))))</f>
        <v>#N/A</v>
      </c>
    </row>
    <row r="827" spans="1:21" x14ac:dyDescent="0.35">
      <c r="A827" t="s">
        <v>2770</v>
      </c>
      <c r="B827" t="s">
        <v>2771</v>
      </c>
      <c r="C827">
        <v>2018</v>
      </c>
      <c r="D827" t="s">
        <v>2770</v>
      </c>
      <c r="E827">
        <v>12</v>
      </c>
      <c r="F827" t="s">
        <v>2772</v>
      </c>
      <c r="G827">
        <v>2018</v>
      </c>
      <c r="H827">
        <v>0</v>
      </c>
      <c r="I827">
        <v>1</v>
      </c>
      <c r="J827">
        <v>12</v>
      </c>
      <c r="K827" t="s">
        <v>913</v>
      </c>
      <c r="L827">
        <v>0</v>
      </c>
      <c r="M827">
        <v>0</v>
      </c>
      <c r="N827">
        <v>0</v>
      </c>
      <c r="O827">
        <v>0</v>
      </c>
      <c r="P827">
        <v>0</v>
      </c>
      <c r="Q827">
        <v>1</v>
      </c>
      <c r="R827">
        <v>0</v>
      </c>
      <c r="S827">
        <v>0</v>
      </c>
      <c r="T827">
        <v>0</v>
      </c>
      <c r="U827" t="e">
        <f>IF(AND(Summary!B$4=Lists!B$2,MostCitedLookup!L827&lt;&gt;0),MostCitedLookup!J827,IF(AND(Summary!B$4=Lists!B$3,MostCitedLookup!M827&lt;&gt;0),MostCitedLookup!J827,IF(AND(Summary!B$4=Lists!B$4,MostCitedLookup!N827&lt;&gt;0),MostCitedLookup!J827,IF(AND(Summary!B$4=Lists!B$5,MostCitedLookup!O827&lt;&gt;0),MostCitedLookup!J827,IF(AND(Summary!B$4=Lists!B$6,MostCitedLookup!P827&lt;&gt;0),MostCitedLookup!J827,IF(AND(Summary!B$4=Lists!B$7,MostCitedLookup!Q827&lt;&gt;0),MostCitedLookup!J827,IF(AND(Summary!B$4=Lists!B$8,MostCitedLookup!R827&lt;&gt;0),MostCitedLookup!J827,IF(AND(Summary!B$4=Lists!B$9,MostCitedLookup!S827&lt;&gt;0),MostCitedLookup!J827,IF(AND(Summary!B$4=Lists!B$10,MostCitedLookup!T827&lt;&gt;0),MostCitedLookup!J827, IF(Summary!B$4="All Publications", MostCitedLookup!J827, NA()))))))))))</f>
        <v>#N/A</v>
      </c>
    </row>
    <row r="828" spans="1:21" x14ac:dyDescent="0.35">
      <c r="A828" t="s">
        <v>2773</v>
      </c>
      <c r="B828" t="s">
        <v>2774</v>
      </c>
      <c r="C828">
        <v>2019</v>
      </c>
      <c r="D828" t="s">
        <v>2773</v>
      </c>
      <c r="E828">
        <v>12</v>
      </c>
      <c r="F828" t="s">
        <v>2775</v>
      </c>
      <c r="G828">
        <v>2019</v>
      </c>
      <c r="H828">
        <v>0</v>
      </c>
      <c r="I828">
        <v>1</v>
      </c>
      <c r="J828">
        <v>12</v>
      </c>
      <c r="K828" t="s">
        <v>1896</v>
      </c>
      <c r="L828">
        <v>1</v>
      </c>
      <c r="M828">
        <v>1</v>
      </c>
      <c r="N828">
        <v>0</v>
      </c>
      <c r="O828">
        <v>0</v>
      </c>
      <c r="P828">
        <v>0</v>
      </c>
      <c r="Q828">
        <v>0</v>
      </c>
      <c r="R828">
        <v>0</v>
      </c>
      <c r="S828">
        <v>1</v>
      </c>
      <c r="T828">
        <v>1</v>
      </c>
      <c r="U828" t="e">
        <f>IF(AND(Summary!B$4=Lists!B$2,MostCitedLookup!L828&lt;&gt;0),MostCitedLookup!J828,IF(AND(Summary!B$4=Lists!B$3,MostCitedLookup!M828&lt;&gt;0),MostCitedLookup!J828,IF(AND(Summary!B$4=Lists!B$4,MostCitedLookup!N828&lt;&gt;0),MostCitedLookup!J828,IF(AND(Summary!B$4=Lists!B$5,MostCitedLookup!O828&lt;&gt;0),MostCitedLookup!J828,IF(AND(Summary!B$4=Lists!B$6,MostCitedLookup!P828&lt;&gt;0),MostCitedLookup!J828,IF(AND(Summary!B$4=Lists!B$7,MostCitedLookup!Q828&lt;&gt;0),MostCitedLookup!J828,IF(AND(Summary!B$4=Lists!B$8,MostCitedLookup!R828&lt;&gt;0),MostCitedLookup!J828,IF(AND(Summary!B$4=Lists!B$9,MostCitedLookup!S828&lt;&gt;0),MostCitedLookup!J828,IF(AND(Summary!B$4=Lists!B$10,MostCitedLookup!T828&lt;&gt;0),MostCitedLookup!J828, IF(Summary!B$4="All Publications", MostCitedLookup!J828, NA()))))))))))</f>
        <v>#N/A</v>
      </c>
    </row>
    <row r="829" spans="1:21" x14ac:dyDescent="0.35">
      <c r="A829" t="s">
        <v>2776</v>
      </c>
      <c r="B829" t="s">
        <v>2777</v>
      </c>
      <c r="C829">
        <v>2018</v>
      </c>
      <c r="D829" t="s">
        <v>2776</v>
      </c>
      <c r="E829">
        <v>12</v>
      </c>
      <c r="F829" t="s">
        <v>2778</v>
      </c>
      <c r="G829">
        <v>2018</v>
      </c>
      <c r="H829">
        <v>0</v>
      </c>
      <c r="I829">
        <v>1</v>
      </c>
      <c r="J829">
        <v>12</v>
      </c>
      <c r="K829" t="s">
        <v>32</v>
      </c>
      <c r="L829">
        <v>0</v>
      </c>
      <c r="M829">
        <v>0</v>
      </c>
      <c r="N829">
        <v>0</v>
      </c>
      <c r="O829">
        <v>0</v>
      </c>
      <c r="P829">
        <v>0</v>
      </c>
      <c r="Q829">
        <v>0</v>
      </c>
      <c r="R829">
        <v>1</v>
      </c>
      <c r="S829">
        <v>0</v>
      </c>
      <c r="T829">
        <v>0</v>
      </c>
      <c r="U829" t="e">
        <f>IF(AND(Summary!B$4=Lists!B$2,MostCitedLookup!L829&lt;&gt;0),MostCitedLookup!J829,IF(AND(Summary!B$4=Lists!B$3,MostCitedLookup!M829&lt;&gt;0),MostCitedLookup!J829,IF(AND(Summary!B$4=Lists!B$4,MostCitedLookup!N829&lt;&gt;0),MostCitedLookup!J829,IF(AND(Summary!B$4=Lists!B$5,MostCitedLookup!O829&lt;&gt;0),MostCitedLookup!J829,IF(AND(Summary!B$4=Lists!B$6,MostCitedLookup!P829&lt;&gt;0),MostCitedLookup!J829,IF(AND(Summary!B$4=Lists!B$7,MostCitedLookup!Q829&lt;&gt;0),MostCitedLookup!J829,IF(AND(Summary!B$4=Lists!B$8,MostCitedLookup!R829&lt;&gt;0),MostCitedLookup!J829,IF(AND(Summary!B$4=Lists!B$9,MostCitedLookup!S829&lt;&gt;0),MostCitedLookup!J829,IF(AND(Summary!B$4=Lists!B$10,MostCitedLookup!T829&lt;&gt;0),MostCitedLookup!J829, IF(Summary!B$4="All Publications", MostCitedLookup!J829, NA()))))))))))</f>
        <v>#N/A</v>
      </c>
    </row>
    <row r="830" spans="1:21" x14ac:dyDescent="0.35">
      <c r="A830" t="s">
        <v>2779</v>
      </c>
      <c r="B830" t="s">
        <v>2780</v>
      </c>
      <c r="C830">
        <v>2020</v>
      </c>
      <c r="D830" t="s">
        <v>2779</v>
      </c>
      <c r="E830">
        <v>12</v>
      </c>
      <c r="F830" t="s">
        <v>2781</v>
      </c>
      <c r="G830">
        <v>2020</v>
      </c>
      <c r="H830">
        <v>0</v>
      </c>
      <c r="I830">
        <v>1</v>
      </c>
      <c r="J830">
        <v>12</v>
      </c>
      <c r="K830" t="s">
        <v>2455</v>
      </c>
      <c r="L830">
        <v>0</v>
      </c>
      <c r="M830">
        <v>0</v>
      </c>
      <c r="N830">
        <v>0</v>
      </c>
      <c r="O830">
        <v>0</v>
      </c>
      <c r="P830">
        <v>0</v>
      </c>
      <c r="Q830">
        <v>0</v>
      </c>
      <c r="R830">
        <v>0</v>
      </c>
      <c r="S830">
        <v>0</v>
      </c>
      <c r="T830">
        <v>1</v>
      </c>
      <c r="U830" t="e">
        <f>IF(AND(Summary!B$4=Lists!B$2,MostCitedLookup!L830&lt;&gt;0),MostCitedLookup!J830,IF(AND(Summary!B$4=Lists!B$3,MostCitedLookup!M830&lt;&gt;0),MostCitedLookup!J830,IF(AND(Summary!B$4=Lists!B$4,MostCitedLookup!N830&lt;&gt;0),MostCitedLookup!J830,IF(AND(Summary!B$4=Lists!B$5,MostCitedLookup!O830&lt;&gt;0),MostCitedLookup!J830,IF(AND(Summary!B$4=Lists!B$6,MostCitedLookup!P830&lt;&gt;0),MostCitedLookup!J830,IF(AND(Summary!B$4=Lists!B$7,MostCitedLookup!Q830&lt;&gt;0),MostCitedLookup!J830,IF(AND(Summary!B$4=Lists!B$8,MostCitedLookup!R830&lt;&gt;0),MostCitedLookup!J830,IF(AND(Summary!B$4=Lists!B$9,MostCitedLookup!S830&lt;&gt;0),MostCitedLookup!J830,IF(AND(Summary!B$4=Lists!B$10,MostCitedLookup!T830&lt;&gt;0),MostCitedLookup!J830, IF(Summary!B$4="All Publications", MostCitedLookup!J830, NA()))))))))))</f>
        <v>#N/A</v>
      </c>
    </row>
    <row r="831" spans="1:21" x14ac:dyDescent="0.35">
      <c r="A831" t="s">
        <v>2782</v>
      </c>
      <c r="B831" t="s">
        <v>2783</v>
      </c>
      <c r="C831">
        <v>2020</v>
      </c>
      <c r="D831" t="s">
        <v>2782</v>
      </c>
      <c r="E831">
        <v>12</v>
      </c>
      <c r="F831" t="s">
        <v>2784</v>
      </c>
      <c r="G831">
        <v>2020</v>
      </c>
      <c r="H831">
        <v>0</v>
      </c>
      <c r="I831">
        <v>1</v>
      </c>
      <c r="J831">
        <v>12</v>
      </c>
      <c r="K831" t="s">
        <v>94</v>
      </c>
      <c r="L831">
        <v>0</v>
      </c>
      <c r="M831">
        <v>0</v>
      </c>
      <c r="N831">
        <v>0</v>
      </c>
      <c r="O831">
        <v>0</v>
      </c>
      <c r="P831">
        <v>1</v>
      </c>
      <c r="Q831">
        <v>0</v>
      </c>
      <c r="R831">
        <v>0</v>
      </c>
      <c r="S831">
        <v>0</v>
      </c>
      <c r="T831">
        <v>0</v>
      </c>
      <c r="U831" t="e">
        <f>IF(AND(Summary!B$4=Lists!B$2,MostCitedLookup!L831&lt;&gt;0),MostCitedLookup!J831,IF(AND(Summary!B$4=Lists!B$3,MostCitedLookup!M831&lt;&gt;0),MostCitedLookup!J831,IF(AND(Summary!B$4=Lists!B$4,MostCitedLookup!N831&lt;&gt;0),MostCitedLookup!J831,IF(AND(Summary!B$4=Lists!B$5,MostCitedLookup!O831&lt;&gt;0),MostCitedLookup!J831,IF(AND(Summary!B$4=Lists!B$6,MostCitedLookup!P831&lt;&gt;0),MostCitedLookup!J831,IF(AND(Summary!B$4=Lists!B$7,MostCitedLookup!Q831&lt;&gt;0),MostCitedLookup!J831,IF(AND(Summary!B$4=Lists!B$8,MostCitedLookup!R831&lt;&gt;0),MostCitedLookup!J831,IF(AND(Summary!B$4=Lists!B$9,MostCitedLookup!S831&lt;&gt;0),MostCitedLookup!J831,IF(AND(Summary!B$4=Lists!B$10,MostCitedLookup!T831&lt;&gt;0),MostCitedLookup!J831, IF(Summary!B$4="All Publications", MostCitedLookup!J831, NA()))))))))))</f>
        <v>#N/A</v>
      </c>
    </row>
    <row r="832" spans="1:21" x14ac:dyDescent="0.35">
      <c r="A832" t="s">
        <v>2785</v>
      </c>
      <c r="B832" t="s">
        <v>2786</v>
      </c>
      <c r="C832">
        <v>2020</v>
      </c>
      <c r="D832" t="s">
        <v>2787</v>
      </c>
      <c r="E832">
        <v>11</v>
      </c>
      <c r="F832" t="s">
        <v>2788</v>
      </c>
      <c r="G832">
        <v>2020</v>
      </c>
      <c r="H832">
        <v>0.17607487199999999</v>
      </c>
      <c r="I832">
        <v>1</v>
      </c>
      <c r="J832">
        <v>11</v>
      </c>
      <c r="K832" t="s">
        <v>26</v>
      </c>
      <c r="L832">
        <v>0</v>
      </c>
      <c r="M832">
        <v>0</v>
      </c>
      <c r="N832">
        <v>0</v>
      </c>
      <c r="O832">
        <v>1</v>
      </c>
      <c r="P832">
        <v>0</v>
      </c>
      <c r="Q832">
        <v>0</v>
      </c>
      <c r="R832">
        <v>0</v>
      </c>
      <c r="S832">
        <v>0</v>
      </c>
      <c r="T832">
        <v>0</v>
      </c>
      <c r="U832" t="e">
        <f>IF(AND(Summary!B$4=Lists!B$2,MostCitedLookup!L832&lt;&gt;0),MostCitedLookup!J832,IF(AND(Summary!B$4=Lists!B$3,MostCitedLookup!M832&lt;&gt;0),MostCitedLookup!J832,IF(AND(Summary!B$4=Lists!B$4,MostCitedLookup!N832&lt;&gt;0),MostCitedLookup!J832,IF(AND(Summary!B$4=Lists!B$5,MostCitedLookup!O832&lt;&gt;0),MostCitedLookup!J832,IF(AND(Summary!B$4=Lists!B$6,MostCitedLookup!P832&lt;&gt;0),MostCitedLookup!J832,IF(AND(Summary!B$4=Lists!B$7,MostCitedLookup!Q832&lt;&gt;0),MostCitedLookup!J832,IF(AND(Summary!B$4=Lists!B$8,MostCitedLookup!R832&lt;&gt;0),MostCitedLookup!J832,IF(AND(Summary!B$4=Lists!B$9,MostCitedLookup!S832&lt;&gt;0),MostCitedLookup!J832,IF(AND(Summary!B$4=Lists!B$10,MostCitedLookup!T832&lt;&gt;0),MostCitedLookup!J832, IF(Summary!B$4="All Publications", MostCitedLookup!J832, NA()))))))))))</f>
        <v>#N/A</v>
      </c>
    </row>
    <row r="833" spans="1:21" x14ac:dyDescent="0.35">
      <c r="A833" t="s">
        <v>2789</v>
      </c>
      <c r="B833" t="s">
        <v>2790</v>
      </c>
      <c r="C833">
        <v>2015</v>
      </c>
      <c r="D833" t="s">
        <v>2791</v>
      </c>
      <c r="E833">
        <v>11</v>
      </c>
      <c r="F833" t="s">
        <v>2792</v>
      </c>
      <c r="G833">
        <v>2015</v>
      </c>
      <c r="H833">
        <v>0.13257101099999999</v>
      </c>
      <c r="I833">
        <v>1</v>
      </c>
      <c r="J833">
        <v>11</v>
      </c>
      <c r="K833" t="s">
        <v>67</v>
      </c>
      <c r="L833">
        <v>0</v>
      </c>
      <c r="M833">
        <v>0</v>
      </c>
      <c r="N833">
        <v>0</v>
      </c>
      <c r="O833">
        <v>0</v>
      </c>
      <c r="P833">
        <v>1</v>
      </c>
      <c r="Q833">
        <v>0</v>
      </c>
      <c r="R833">
        <v>0</v>
      </c>
      <c r="S833">
        <v>0</v>
      </c>
      <c r="T833">
        <v>0</v>
      </c>
      <c r="U833" t="e">
        <f>IF(AND(Summary!B$4=Lists!B$2,MostCitedLookup!L833&lt;&gt;0),MostCitedLookup!J833,IF(AND(Summary!B$4=Lists!B$3,MostCitedLookup!M833&lt;&gt;0),MostCitedLookup!J833,IF(AND(Summary!B$4=Lists!B$4,MostCitedLookup!N833&lt;&gt;0),MostCitedLookup!J833,IF(AND(Summary!B$4=Lists!B$5,MostCitedLookup!O833&lt;&gt;0),MostCitedLookup!J833,IF(AND(Summary!B$4=Lists!B$6,MostCitedLookup!P833&lt;&gt;0),MostCitedLookup!J833,IF(AND(Summary!B$4=Lists!B$7,MostCitedLookup!Q833&lt;&gt;0),MostCitedLookup!J833,IF(AND(Summary!B$4=Lists!B$8,MostCitedLookup!R833&lt;&gt;0),MostCitedLookup!J833,IF(AND(Summary!B$4=Lists!B$9,MostCitedLookup!S833&lt;&gt;0),MostCitedLookup!J833,IF(AND(Summary!B$4=Lists!B$10,MostCitedLookup!T833&lt;&gt;0),MostCitedLookup!J833, IF(Summary!B$4="All Publications", MostCitedLookup!J833, NA()))))))))))</f>
        <v>#N/A</v>
      </c>
    </row>
    <row r="834" spans="1:21" x14ac:dyDescent="0.35">
      <c r="A834" t="s">
        <v>2793</v>
      </c>
      <c r="B834" t="s">
        <v>375</v>
      </c>
      <c r="C834">
        <v>2005</v>
      </c>
      <c r="D834" t="s">
        <v>2794</v>
      </c>
      <c r="E834">
        <v>11</v>
      </c>
      <c r="F834" t="s">
        <v>2795</v>
      </c>
      <c r="G834">
        <v>2005</v>
      </c>
      <c r="H834">
        <v>0.123600746</v>
      </c>
      <c r="I834">
        <v>1</v>
      </c>
      <c r="J834">
        <v>11</v>
      </c>
      <c r="K834" t="s">
        <v>58</v>
      </c>
      <c r="L834">
        <v>0</v>
      </c>
      <c r="M834">
        <v>0</v>
      </c>
      <c r="N834">
        <v>0</v>
      </c>
      <c r="O834">
        <v>0</v>
      </c>
      <c r="P834">
        <v>0</v>
      </c>
      <c r="Q834">
        <v>0</v>
      </c>
      <c r="R834">
        <v>0</v>
      </c>
      <c r="S834">
        <v>1</v>
      </c>
      <c r="T834">
        <v>0</v>
      </c>
      <c r="U834" t="e">
        <f>IF(AND(Summary!B$4=Lists!B$2,MostCitedLookup!L834&lt;&gt;0),MostCitedLookup!J834,IF(AND(Summary!B$4=Lists!B$3,MostCitedLookup!M834&lt;&gt;0),MostCitedLookup!J834,IF(AND(Summary!B$4=Lists!B$4,MostCitedLookup!N834&lt;&gt;0),MostCitedLookup!J834,IF(AND(Summary!B$4=Lists!B$5,MostCitedLookup!O834&lt;&gt;0),MostCitedLookup!J834,IF(AND(Summary!B$4=Lists!B$6,MostCitedLookup!P834&lt;&gt;0),MostCitedLookup!J834,IF(AND(Summary!B$4=Lists!B$7,MostCitedLookup!Q834&lt;&gt;0),MostCitedLookup!J834,IF(AND(Summary!B$4=Lists!B$8,MostCitedLookup!R834&lt;&gt;0),MostCitedLookup!J834,IF(AND(Summary!B$4=Lists!B$9,MostCitedLookup!S834&lt;&gt;0),MostCitedLookup!J834,IF(AND(Summary!B$4=Lists!B$10,MostCitedLookup!T834&lt;&gt;0),MostCitedLookup!J834, IF(Summary!B$4="All Publications", MostCitedLookup!J834, NA()))))))))))</f>
        <v>#N/A</v>
      </c>
    </row>
    <row r="835" spans="1:21" x14ac:dyDescent="0.35">
      <c r="A835" t="s">
        <v>2796</v>
      </c>
      <c r="B835" t="s">
        <v>2797</v>
      </c>
      <c r="C835">
        <v>2016</v>
      </c>
      <c r="D835" t="s">
        <v>2798</v>
      </c>
      <c r="E835">
        <v>11</v>
      </c>
      <c r="F835" t="s">
        <v>2799</v>
      </c>
      <c r="G835">
        <v>2016</v>
      </c>
      <c r="H835">
        <v>8.3849884E-2</v>
      </c>
      <c r="I835">
        <v>1</v>
      </c>
      <c r="J835">
        <v>11</v>
      </c>
      <c r="K835" t="s">
        <v>58</v>
      </c>
      <c r="L835">
        <v>0</v>
      </c>
      <c r="M835">
        <v>0</v>
      </c>
      <c r="N835">
        <v>0</v>
      </c>
      <c r="O835">
        <v>0</v>
      </c>
      <c r="P835">
        <v>0</v>
      </c>
      <c r="Q835">
        <v>0</v>
      </c>
      <c r="R835">
        <v>0</v>
      </c>
      <c r="S835">
        <v>1</v>
      </c>
      <c r="T835">
        <v>0</v>
      </c>
      <c r="U835" t="e">
        <f>IF(AND(Summary!B$4=Lists!B$2,MostCitedLookup!L835&lt;&gt;0),MostCitedLookup!J835,IF(AND(Summary!B$4=Lists!B$3,MostCitedLookup!M835&lt;&gt;0),MostCitedLookup!J835,IF(AND(Summary!B$4=Lists!B$4,MostCitedLookup!N835&lt;&gt;0),MostCitedLookup!J835,IF(AND(Summary!B$4=Lists!B$5,MostCitedLookup!O835&lt;&gt;0),MostCitedLookup!J835,IF(AND(Summary!B$4=Lists!B$6,MostCitedLookup!P835&lt;&gt;0),MostCitedLookup!J835,IF(AND(Summary!B$4=Lists!B$7,MostCitedLookup!Q835&lt;&gt;0),MostCitedLookup!J835,IF(AND(Summary!B$4=Lists!B$8,MostCitedLookup!R835&lt;&gt;0),MostCitedLookup!J835,IF(AND(Summary!B$4=Lists!B$9,MostCitedLookup!S835&lt;&gt;0),MostCitedLookup!J835,IF(AND(Summary!B$4=Lists!B$10,MostCitedLookup!T835&lt;&gt;0),MostCitedLookup!J835, IF(Summary!B$4="All Publications", MostCitedLookup!J835, NA()))))))))))</f>
        <v>#N/A</v>
      </c>
    </row>
    <row r="836" spans="1:21" x14ac:dyDescent="0.35">
      <c r="A836" t="s">
        <v>2800</v>
      </c>
      <c r="B836" t="s">
        <v>2801</v>
      </c>
      <c r="C836">
        <v>2016</v>
      </c>
      <c r="D836" t="s">
        <v>2802</v>
      </c>
      <c r="E836">
        <v>11</v>
      </c>
      <c r="F836" t="s">
        <v>2803</v>
      </c>
      <c r="G836">
        <v>2016</v>
      </c>
      <c r="H836">
        <v>2.3186583E-2</v>
      </c>
      <c r="I836">
        <v>1</v>
      </c>
      <c r="J836">
        <v>11</v>
      </c>
      <c r="K836" t="s">
        <v>646</v>
      </c>
      <c r="L836">
        <v>1</v>
      </c>
      <c r="M836">
        <v>1</v>
      </c>
      <c r="N836">
        <v>0</v>
      </c>
      <c r="O836">
        <v>0</v>
      </c>
      <c r="P836">
        <v>0</v>
      </c>
      <c r="Q836">
        <v>0</v>
      </c>
      <c r="R836">
        <v>0</v>
      </c>
      <c r="S836">
        <v>0</v>
      </c>
      <c r="T836">
        <v>0</v>
      </c>
      <c r="U836" t="e">
        <f>IF(AND(Summary!B$4=Lists!B$2,MostCitedLookup!L836&lt;&gt;0),MostCitedLookup!J836,IF(AND(Summary!B$4=Lists!B$3,MostCitedLookup!M836&lt;&gt;0),MostCitedLookup!J836,IF(AND(Summary!B$4=Lists!B$4,MostCitedLookup!N836&lt;&gt;0),MostCitedLookup!J836,IF(AND(Summary!B$4=Lists!B$5,MostCitedLookup!O836&lt;&gt;0),MostCitedLookup!J836,IF(AND(Summary!B$4=Lists!B$6,MostCitedLookup!P836&lt;&gt;0),MostCitedLookup!J836,IF(AND(Summary!B$4=Lists!B$7,MostCitedLookup!Q836&lt;&gt;0),MostCitedLookup!J836,IF(AND(Summary!B$4=Lists!B$8,MostCitedLookup!R836&lt;&gt;0),MostCitedLookup!J836,IF(AND(Summary!B$4=Lists!B$9,MostCitedLookup!S836&lt;&gt;0),MostCitedLookup!J836,IF(AND(Summary!B$4=Lists!B$10,MostCitedLookup!T836&lt;&gt;0),MostCitedLookup!J836, IF(Summary!B$4="All Publications", MostCitedLookup!J836, NA()))))))))))</f>
        <v>#N/A</v>
      </c>
    </row>
    <row r="837" spans="1:21" x14ac:dyDescent="0.35">
      <c r="A837" t="s">
        <v>2804</v>
      </c>
      <c r="B837" t="s">
        <v>2805</v>
      </c>
      <c r="C837">
        <v>2002</v>
      </c>
      <c r="D837" t="s">
        <v>2806</v>
      </c>
      <c r="E837">
        <v>11</v>
      </c>
      <c r="F837" t="s">
        <v>2807</v>
      </c>
      <c r="G837">
        <v>2002</v>
      </c>
      <c r="H837">
        <v>1.4814815E-2</v>
      </c>
      <c r="I837">
        <v>1</v>
      </c>
      <c r="J837">
        <v>11</v>
      </c>
      <c r="K837" t="s">
        <v>67</v>
      </c>
      <c r="L837">
        <v>0</v>
      </c>
      <c r="M837">
        <v>0</v>
      </c>
      <c r="N837">
        <v>0</v>
      </c>
      <c r="O837">
        <v>0</v>
      </c>
      <c r="P837">
        <v>1</v>
      </c>
      <c r="Q837">
        <v>0</v>
      </c>
      <c r="R837">
        <v>0</v>
      </c>
      <c r="S837">
        <v>0</v>
      </c>
      <c r="T837">
        <v>0</v>
      </c>
      <c r="U837" t="e">
        <f>IF(AND(Summary!B$4=Lists!B$2,MostCitedLookup!L837&lt;&gt;0),MostCitedLookup!J837,IF(AND(Summary!B$4=Lists!B$3,MostCitedLookup!M837&lt;&gt;0),MostCitedLookup!J837,IF(AND(Summary!B$4=Lists!B$4,MostCitedLookup!N837&lt;&gt;0),MostCitedLookup!J837,IF(AND(Summary!B$4=Lists!B$5,MostCitedLookup!O837&lt;&gt;0),MostCitedLookup!J837,IF(AND(Summary!B$4=Lists!B$6,MostCitedLookup!P837&lt;&gt;0),MostCitedLookup!J837,IF(AND(Summary!B$4=Lists!B$7,MostCitedLookup!Q837&lt;&gt;0),MostCitedLookup!J837,IF(AND(Summary!B$4=Lists!B$8,MostCitedLookup!R837&lt;&gt;0),MostCitedLookup!J837,IF(AND(Summary!B$4=Lists!B$9,MostCitedLookup!S837&lt;&gt;0),MostCitedLookup!J837,IF(AND(Summary!B$4=Lists!B$10,MostCitedLookup!T837&lt;&gt;0),MostCitedLookup!J837, IF(Summary!B$4="All Publications", MostCitedLookup!J837, NA()))))))))))</f>
        <v>#N/A</v>
      </c>
    </row>
    <row r="838" spans="1:21" x14ac:dyDescent="0.35">
      <c r="A838" t="s">
        <v>2808</v>
      </c>
      <c r="B838" t="s">
        <v>1029</v>
      </c>
      <c r="C838">
        <v>2017</v>
      </c>
      <c r="D838" t="s">
        <v>2809</v>
      </c>
      <c r="E838">
        <v>11</v>
      </c>
      <c r="F838" t="s">
        <v>1540</v>
      </c>
      <c r="G838">
        <v>2017</v>
      </c>
      <c r="H838">
        <v>9.5238100000000006E-3</v>
      </c>
      <c r="I838">
        <v>1</v>
      </c>
      <c r="J838">
        <v>11</v>
      </c>
      <c r="K838" t="s">
        <v>1283</v>
      </c>
      <c r="L838">
        <v>0</v>
      </c>
      <c r="M838">
        <v>0</v>
      </c>
      <c r="N838">
        <v>0</v>
      </c>
      <c r="O838">
        <v>0</v>
      </c>
      <c r="P838">
        <v>0</v>
      </c>
      <c r="Q838">
        <v>0</v>
      </c>
      <c r="R838">
        <v>0</v>
      </c>
      <c r="S838">
        <v>0</v>
      </c>
      <c r="T838">
        <v>1</v>
      </c>
      <c r="U838" t="e">
        <f>IF(AND(Summary!B$4=Lists!B$2,MostCitedLookup!L838&lt;&gt;0),MostCitedLookup!J838,IF(AND(Summary!B$4=Lists!B$3,MostCitedLookup!M838&lt;&gt;0),MostCitedLookup!J838,IF(AND(Summary!B$4=Lists!B$4,MostCitedLookup!N838&lt;&gt;0),MostCitedLookup!J838,IF(AND(Summary!B$4=Lists!B$5,MostCitedLookup!O838&lt;&gt;0),MostCitedLookup!J838,IF(AND(Summary!B$4=Lists!B$6,MostCitedLookup!P838&lt;&gt;0),MostCitedLookup!J838,IF(AND(Summary!B$4=Lists!B$7,MostCitedLookup!Q838&lt;&gt;0),MostCitedLookup!J838,IF(AND(Summary!B$4=Lists!B$8,MostCitedLookup!R838&lt;&gt;0),MostCitedLookup!J838,IF(AND(Summary!B$4=Lists!B$9,MostCitedLookup!S838&lt;&gt;0),MostCitedLookup!J838,IF(AND(Summary!B$4=Lists!B$10,MostCitedLookup!T838&lt;&gt;0),MostCitedLookup!J838, IF(Summary!B$4="All Publications", MostCitedLookup!J838, NA()))))))))))</f>
        <v>#N/A</v>
      </c>
    </row>
    <row r="839" spans="1:21" x14ac:dyDescent="0.35">
      <c r="A839" t="s">
        <v>2810</v>
      </c>
      <c r="B839" t="s">
        <v>2811</v>
      </c>
      <c r="C839">
        <v>2015</v>
      </c>
      <c r="D839" t="s">
        <v>2812</v>
      </c>
      <c r="E839">
        <v>11</v>
      </c>
      <c r="F839" t="s">
        <v>2813</v>
      </c>
      <c r="G839">
        <v>2015</v>
      </c>
      <c r="H839">
        <v>4.2462849999999998E-3</v>
      </c>
      <c r="I839">
        <v>1</v>
      </c>
      <c r="J839">
        <v>11</v>
      </c>
      <c r="K839" t="s">
        <v>78</v>
      </c>
      <c r="L839">
        <v>0</v>
      </c>
      <c r="M839">
        <v>0</v>
      </c>
      <c r="N839">
        <v>1</v>
      </c>
      <c r="O839">
        <v>0</v>
      </c>
      <c r="P839">
        <v>0</v>
      </c>
      <c r="Q839">
        <v>0</v>
      </c>
      <c r="R839">
        <v>0</v>
      </c>
      <c r="S839">
        <v>1</v>
      </c>
      <c r="T839">
        <v>0</v>
      </c>
      <c r="U839">
        <f>IF(AND(Summary!B$4=Lists!B$2,MostCitedLookup!L839&lt;&gt;0),MostCitedLookup!J839,IF(AND(Summary!B$4=Lists!B$3,MostCitedLookup!M839&lt;&gt;0),MostCitedLookup!J839,IF(AND(Summary!B$4=Lists!B$4,MostCitedLookup!N839&lt;&gt;0),MostCitedLookup!J839,IF(AND(Summary!B$4=Lists!B$5,MostCitedLookup!O839&lt;&gt;0),MostCitedLookup!J839,IF(AND(Summary!B$4=Lists!B$6,MostCitedLookup!P839&lt;&gt;0),MostCitedLookup!J839,IF(AND(Summary!B$4=Lists!B$7,MostCitedLookup!Q839&lt;&gt;0),MostCitedLookup!J839,IF(AND(Summary!B$4=Lists!B$8,MostCitedLookup!R839&lt;&gt;0),MostCitedLookup!J839,IF(AND(Summary!B$4=Lists!B$9,MostCitedLookup!S839&lt;&gt;0),MostCitedLookup!J839,IF(AND(Summary!B$4=Lists!B$10,MostCitedLookup!T839&lt;&gt;0),MostCitedLookup!J839, IF(Summary!B$4="All Publications", MostCitedLookup!J839, NA()))))))))))</f>
        <v>11</v>
      </c>
    </row>
    <row r="840" spans="1:21" x14ac:dyDescent="0.35">
      <c r="A840" t="s">
        <v>2814</v>
      </c>
      <c r="B840" t="s">
        <v>2815</v>
      </c>
      <c r="C840">
        <v>2008</v>
      </c>
      <c r="D840" t="s">
        <v>2814</v>
      </c>
      <c r="E840">
        <v>11</v>
      </c>
      <c r="F840" t="s">
        <v>2816</v>
      </c>
      <c r="G840">
        <v>2008</v>
      </c>
      <c r="H840">
        <v>0</v>
      </c>
      <c r="I840">
        <v>1</v>
      </c>
      <c r="J840">
        <v>11</v>
      </c>
      <c r="K840" t="s">
        <v>58</v>
      </c>
      <c r="L840">
        <v>0</v>
      </c>
      <c r="M840">
        <v>0</v>
      </c>
      <c r="N840">
        <v>0</v>
      </c>
      <c r="O840">
        <v>0</v>
      </c>
      <c r="P840">
        <v>0</v>
      </c>
      <c r="Q840">
        <v>0</v>
      </c>
      <c r="R840">
        <v>0</v>
      </c>
      <c r="S840">
        <v>1</v>
      </c>
      <c r="T840">
        <v>0</v>
      </c>
      <c r="U840" t="e">
        <f>IF(AND(Summary!B$4=Lists!B$2,MostCitedLookup!L840&lt;&gt;0),MostCitedLookup!J840,IF(AND(Summary!B$4=Lists!B$3,MostCitedLookup!M840&lt;&gt;0),MostCitedLookup!J840,IF(AND(Summary!B$4=Lists!B$4,MostCitedLookup!N840&lt;&gt;0),MostCitedLookup!J840,IF(AND(Summary!B$4=Lists!B$5,MostCitedLookup!O840&lt;&gt;0),MostCitedLookup!J840,IF(AND(Summary!B$4=Lists!B$6,MostCitedLookup!P840&lt;&gt;0),MostCitedLookup!J840,IF(AND(Summary!B$4=Lists!B$7,MostCitedLookup!Q840&lt;&gt;0),MostCitedLookup!J840,IF(AND(Summary!B$4=Lists!B$8,MostCitedLookup!R840&lt;&gt;0),MostCitedLookup!J840,IF(AND(Summary!B$4=Lists!B$9,MostCitedLookup!S840&lt;&gt;0),MostCitedLookup!J840,IF(AND(Summary!B$4=Lists!B$10,MostCitedLookup!T840&lt;&gt;0),MostCitedLookup!J840, IF(Summary!B$4="All Publications", MostCitedLookup!J840, NA()))))))))))</f>
        <v>#N/A</v>
      </c>
    </row>
    <row r="841" spans="1:21" x14ac:dyDescent="0.35">
      <c r="A841" t="s">
        <v>2817</v>
      </c>
      <c r="B841" t="s">
        <v>2818</v>
      </c>
      <c r="C841">
        <v>2007</v>
      </c>
      <c r="D841" t="s">
        <v>2817</v>
      </c>
      <c r="E841">
        <v>11</v>
      </c>
      <c r="F841" t="s">
        <v>2819</v>
      </c>
      <c r="G841">
        <v>2007</v>
      </c>
      <c r="H841">
        <v>0</v>
      </c>
      <c r="I841">
        <v>1</v>
      </c>
      <c r="J841">
        <v>11</v>
      </c>
      <c r="K841" t="s">
        <v>58</v>
      </c>
      <c r="L841">
        <v>0</v>
      </c>
      <c r="M841">
        <v>0</v>
      </c>
      <c r="N841">
        <v>0</v>
      </c>
      <c r="O841">
        <v>0</v>
      </c>
      <c r="P841">
        <v>0</v>
      </c>
      <c r="Q841">
        <v>0</v>
      </c>
      <c r="R841">
        <v>0</v>
      </c>
      <c r="S841">
        <v>1</v>
      </c>
      <c r="T841">
        <v>0</v>
      </c>
      <c r="U841" t="e">
        <f>IF(AND(Summary!B$4=Lists!B$2,MostCitedLookup!L841&lt;&gt;0),MostCitedLookup!J841,IF(AND(Summary!B$4=Lists!B$3,MostCitedLookup!M841&lt;&gt;0),MostCitedLookup!J841,IF(AND(Summary!B$4=Lists!B$4,MostCitedLookup!N841&lt;&gt;0),MostCitedLookup!J841,IF(AND(Summary!B$4=Lists!B$5,MostCitedLookup!O841&lt;&gt;0),MostCitedLookup!J841,IF(AND(Summary!B$4=Lists!B$6,MostCitedLookup!P841&lt;&gt;0),MostCitedLookup!J841,IF(AND(Summary!B$4=Lists!B$7,MostCitedLookup!Q841&lt;&gt;0),MostCitedLookup!J841,IF(AND(Summary!B$4=Lists!B$8,MostCitedLookup!R841&lt;&gt;0),MostCitedLookup!J841,IF(AND(Summary!B$4=Lists!B$9,MostCitedLookup!S841&lt;&gt;0),MostCitedLookup!J841,IF(AND(Summary!B$4=Lists!B$10,MostCitedLookup!T841&lt;&gt;0),MostCitedLookup!J841, IF(Summary!B$4="All Publications", MostCitedLookup!J841, NA()))))))))))</f>
        <v>#N/A</v>
      </c>
    </row>
    <row r="842" spans="1:21" x14ac:dyDescent="0.35">
      <c r="A842" t="s">
        <v>2820</v>
      </c>
      <c r="B842" t="s">
        <v>2821</v>
      </c>
      <c r="C842">
        <v>2006</v>
      </c>
      <c r="D842" t="s">
        <v>2820</v>
      </c>
      <c r="E842">
        <v>11</v>
      </c>
      <c r="F842" t="s">
        <v>2822</v>
      </c>
      <c r="G842">
        <v>2006</v>
      </c>
      <c r="H842">
        <v>0</v>
      </c>
      <c r="I842">
        <v>1</v>
      </c>
      <c r="J842">
        <v>11</v>
      </c>
      <c r="K842" t="s">
        <v>58</v>
      </c>
      <c r="L842">
        <v>0</v>
      </c>
      <c r="M842">
        <v>0</v>
      </c>
      <c r="N842">
        <v>0</v>
      </c>
      <c r="O842">
        <v>0</v>
      </c>
      <c r="P842">
        <v>0</v>
      </c>
      <c r="Q842">
        <v>0</v>
      </c>
      <c r="R842">
        <v>0</v>
      </c>
      <c r="S842">
        <v>1</v>
      </c>
      <c r="T842">
        <v>0</v>
      </c>
      <c r="U842" t="e">
        <f>IF(AND(Summary!B$4=Lists!B$2,MostCitedLookup!L842&lt;&gt;0),MostCitedLookup!J842,IF(AND(Summary!B$4=Lists!B$3,MostCitedLookup!M842&lt;&gt;0),MostCitedLookup!J842,IF(AND(Summary!B$4=Lists!B$4,MostCitedLookup!N842&lt;&gt;0),MostCitedLookup!J842,IF(AND(Summary!B$4=Lists!B$5,MostCitedLookup!O842&lt;&gt;0),MostCitedLookup!J842,IF(AND(Summary!B$4=Lists!B$6,MostCitedLookup!P842&lt;&gt;0),MostCitedLookup!J842,IF(AND(Summary!B$4=Lists!B$7,MostCitedLookup!Q842&lt;&gt;0),MostCitedLookup!J842,IF(AND(Summary!B$4=Lists!B$8,MostCitedLookup!R842&lt;&gt;0),MostCitedLookup!J842,IF(AND(Summary!B$4=Lists!B$9,MostCitedLookup!S842&lt;&gt;0),MostCitedLookup!J842,IF(AND(Summary!B$4=Lists!B$10,MostCitedLookup!T842&lt;&gt;0),MostCitedLookup!J842, IF(Summary!B$4="All Publications", MostCitedLookup!J842, NA()))))))))))</f>
        <v>#N/A</v>
      </c>
    </row>
    <row r="843" spans="1:21" x14ac:dyDescent="0.35">
      <c r="A843" t="s">
        <v>2823</v>
      </c>
      <c r="B843" t="s">
        <v>2824</v>
      </c>
      <c r="C843">
        <v>2002</v>
      </c>
      <c r="D843" t="s">
        <v>2823</v>
      </c>
      <c r="E843">
        <v>11</v>
      </c>
      <c r="F843" t="s">
        <v>2825</v>
      </c>
      <c r="G843">
        <v>2002</v>
      </c>
      <c r="H843">
        <v>0</v>
      </c>
      <c r="I843">
        <v>1</v>
      </c>
      <c r="J843">
        <v>11</v>
      </c>
      <c r="K843" t="s">
        <v>58</v>
      </c>
      <c r="L843">
        <v>0</v>
      </c>
      <c r="M843">
        <v>0</v>
      </c>
      <c r="N843">
        <v>0</v>
      </c>
      <c r="O843">
        <v>0</v>
      </c>
      <c r="P843">
        <v>0</v>
      </c>
      <c r="Q843">
        <v>0</v>
      </c>
      <c r="R843">
        <v>0</v>
      </c>
      <c r="S843">
        <v>1</v>
      </c>
      <c r="T843">
        <v>0</v>
      </c>
      <c r="U843" t="e">
        <f>IF(AND(Summary!B$4=Lists!B$2,MostCitedLookup!L843&lt;&gt;0),MostCitedLookup!J843,IF(AND(Summary!B$4=Lists!B$3,MostCitedLookup!M843&lt;&gt;0),MostCitedLookup!J843,IF(AND(Summary!B$4=Lists!B$4,MostCitedLookup!N843&lt;&gt;0),MostCitedLookup!J843,IF(AND(Summary!B$4=Lists!B$5,MostCitedLookup!O843&lt;&gt;0),MostCitedLookup!J843,IF(AND(Summary!B$4=Lists!B$6,MostCitedLookup!P843&lt;&gt;0),MostCitedLookup!J843,IF(AND(Summary!B$4=Lists!B$7,MostCitedLookup!Q843&lt;&gt;0),MostCitedLookup!J843,IF(AND(Summary!B$4=Lists!B$8,MostCitedLookup!R843&lt;&gt;0),MostCitedLookup!J843,IF(AND(Summary!B$4=Lists!B$9,MostCitedLookup!S843&lt;&gt;0),MostCitedLookup!J843,IF(AND(Summary!B$4=Lists!B$10,MostCitedLookup!T843&lt;&gt;0),MostCitedLookup!J843, IF(Summary!B$4="All Publications", MostCitedLookup!J843, NA()))))))))))</f>
        <v>#N/A</v>
      </c>
    </row>
    <row r="844" spans="1:21" x14ac:dyDescent="0.35">
      <c r="A844" t="s">
        <v>2826</v>
      </c>
      <c r="B844" t="s">
        <v>2827</v>
      </c>
      <c r="C844">
        <v>2018</v>
      </c>
      <c r="D844" t="s">
        <v>2826</v>
      </c>
      <c r="E844">
        <v>11</v>
      </c>
      <c r="F844" t="s">
        <v>2828</v>
      </c>
      <c r="G844">
        <v>2018</v>
      </c>
      <c r="H844">
        <v>0</v>
      </c>
      <c r="I844">
        <v>1</v>
      </c>
      <c r="J844">
        <v>11</v>
      </c>
      <c r="K844" t="s">
        <v>58</v>
      </c>
      <c r="L844">
        <v>0</v>
      </c>
      <c r="M844">
        <v>0</v>
      </c>
      <c r="N844">
        <v>0</v>
      </c>
      <c r="O844">
        <v>0</v>
      </c>
      <c r="P844">
        <v>0</v>
      </c>
      <c r="Q844">
        <v>0</v>
      </c>
      <c r="R844">
        <v>0</v>
      </c>
      <c r="S844">
        <v>1</v>
      </c>
      <c r="T844">
        <v>0</v>
      </c>
      <c r="U844" t="e">
        <f>IF(AND(Summary!B$4=Lists!B$2,MostCitedLookup!L844&lt;&gt;0),MostCitedLookup!J844,IF(AND(Summary!B$4=Lists!B$3,MostCitedLookup!M844&lt;&gt;0),MostCitedLookup!J844,IF(AND(Summary!B$4=Lists!B$4,MostCitedLookup!N844&lt;&gt;0),MostCitedLookup!J844,IF(AND(Summary!B$4=Lists!B$5,MostCitedLookup!O844&lt;&gt;0),MostCitedLookup!J844,IF(AND(Summary!B$4=Lists!B$6,MostCitedLookup!P844&lt;&gt;0),MostCitedLookup!J844,IF(AND(Summary!B$4=Lists!B$7,MostCitedLookup!Q844&lt;&gt;0),MostCitedLookup!J844,IF(AND(Summary!B$4=Lists!B$8,MostCitedLookup!R844&lt;&gt;0),MostCitedLookup!J844,IF(AND(Summary!B$4=Lists!B$9,MostCitedLookup!S844&lt;&gt;0),MostCitedLookup!J844,IF(AND(Summary!B$4=Lists!B$10,MostCitedLookup!T844&lt;&gt;0),MostCitedLookup!J844, IF(Summary!B$4="All Publications", MostCitedLookup!J844, NA()))))))))))</f>
        <v>#N/A</v>
      </c>
    </row>
    <row r="845" spans="1:21" x14ac:dyDescent="0.35">
      <c r="A845" t="s">
        <v>2829</v>
      </c>
      <c r="B845" t="s">
        <v>339</v>
      </c>
      <c r="C845">
        <v>2004</v>
      </c>
      <c r="D845" t="s">
        <v>2829</v>
      </c>
      <c r="E845">
        <v>11</v>
      </c>
      <c r="F845" t="s">
        <v>2830</v>
      </c>
      <c r="G845">
        <v>2004</v>
      </c>
      <c r="H845">
        <v>0</v>
      </c>
      <c r="I845">
        <v>1</v>
      </c>
      <c r="J845">
        <v>11</v>
      </c>
      <c r="K845" t="s">
        <v>32</v>
      </c>
      <c r="L845">
        <v>0</v>
      </c>
      <c r="M845">
        <v>0</v>
      </c>
      <c r="N845">
        <v>0</v>
      </c>
      <c r="O845">
        <v>0</v>
      </c>
      <c r="P845">
        <v>0</v>
      </c>
      <c r="Q845">
        <v>0</v>
      </c>
      <c r="R845">
        <v>1</v>
      </c>
      <c r="S845">
        <v>0</v>
      </c>
      <c r="T845">
        <v>0</v>
      </c>
      <c r="U845" t="e">
        <f>IF(AND(Summary!B$4=Lists!B$2,MostCitedLookup!L845&lt;&gt;0),MostCitedLookup!J845,IF(AND(Summary!B$4=Lists!B$3,MostCitedLookup!M845&lt;&gt;0),MostCitedLookup!J845,IF(AND(Summary!B$4=Lists!B$4,MostCitedLookup!N845&lt;&gt;0),MostCitedLookup!J845,IF(AND(Summary!B$4=Lists!B$5,MostCitedLookup!O845&lt;&gt;0),MostCitedLookup!J845,IF(AND(Summary!B$4=Lists!B$6,MostCitedLookup!P845&lt;&gt;0),MostCitedLookup!J845,IF(AND(Summary!B$4=Lists!B$7,MostCitedLookup!Q845&lt;&gt;0),MostCitedLookup!J845,IF(AND(Summary!B$4=Lists!B$8,MostCitedLookup!R845&lt;&gt;0),MostCitedLookup!J845,IF(AND(Summary!B$4=Lists!B$9,MostCitedLookup!S845&lt;&gt;0),MostCitedLookup!J845,IF(AND(Summary!B$4=Lists!B$10,MostCitedLookup!T845&lt;&gt;0),MostCitedLookup!J845, IF(Summary!B$4="All Publications", MostCitedLookup!J845, NA()))))))))))</f>
        <v>#N/A</v>
      </c>
    </row>
    <row r="846" spans="1:21" x14ac:dyDescent="0.35">
      <c r="A846" t="s">
        <v>2831</v>
      </c>
      <c r="B846" t="s">
        <v>2832</v>
      </c>
      <c r="C846">
        <v>2020</v>
      </c>
      <c r="D846" t="s">
        <v>2831</v>
      </c>
      <c r="E846">
        <v>11</v>
      </c>
      <c r="F846" t="s">
        <v>2833</v>
      </c>
      <c r="G846">
        <v>2020</v>
      </c>
      <c r="H846">
        <v>0</v>
      </c>
      <c r="I846">
        <v>1</v>
      </c>
      <c r="J846">
        <v>11</v>
      </c>
      <c r="K846" t="s">
        <v>58</v>
      </c>
      <c r="L846">
        <v>0</v>
      </c>
      <c r="M846">
        <v>0</v>
      </c>
      <c r="N846">
        <v>0</v>
      </c>
      <c r="O846">
        <v>0</v>
      </c>
      <c r="P846">
        <v>0</v>
      </c>
      <c r="Q846">
        <v>0</v>
      </c>
      <c r="R846">
        <v>0</v>
      </c>
      <c r="S846">
        <v>1</v>
      </c>
      <c r="T846">
        <v>0</v>
      </c>
      <c r="U846" t="e">
        <f>IF(AND(Summary!B$4=Lists!B$2,MostCitedLookup!L846&lt;&gt;0),MostCitedLookup!J846,IF(AND(Summary!B$4=Lists!B$3,MostCitedLookup!M846&lt;&gt;0),MostCitedLookup!J846,IF(AND(Summary!B$4=Lists!B$4,MostCitedLookup!N846&lt;&gt;0),MostCitedLookup!J846,IF(AND(Summary!B$4=Lists!B$5,MostCitedLookup!O846&lt;&gt;0),MostCitedLookup!J846,IF(AND(Summary!B$4=Lists!B$6,MostCitedLookup!P846&lt;&gt;0),MostCitedLookup!J846,IF(AND(Summary!B$4=Lists!B$7,MostCitedLookup!Q846&lt;&gt;0),MostCitedLookup!J846,IF(AND(Summary!B$4=Lists!B$8,MostCitedLookup!R846&lt;&gt;0),MostCitedLookup!J846,IF(AND(Summary!B$4=Lists!B$9,MostCitedLookup!S846&lt;&gt;0),MostCitedLookup!J846,IF(AND(Summary!B$4=Lists!B$10,MostCitedLookup!T846&lt;&gt;0),MostCitedLookup!J846, IF(Summary!B$4="All Publications", MostCitedLookup!J846, NA()))))))))))</f>
        <v>#N/A</v>
      </c>
    </row>
    <row r="847" spans="1:21" x14ac:dyDescent="0.35">
      <c r="A847" t="s">
        <v>2834</v>
      </c>
      <c r="B847" t="s">
        <v>2835</v>
      </c>
      <c r="C847">
        <v>2000</v>
      </c>
      <c r="D847" t="s">
        <v>2834</v>
      </c>
      <c r="E847">
        <v>11</v>
      </c>
      <c r="F847" t="s">
        <v>2836</v>
      </c>
      <c r="G847">
        <v>2000</v>
      </c>
      <c r="H847">
        <v>0</v>
      </c>
      <c r="I847">
        <v>1</v>
      </c>
      <c r="J847">
        <v>11</v>
      </c>
      <c r="K847" t="s">
        <v>58</v>
      </c>
      <c r="L847">
        <v>0</v>
      </c>
      <c r="M847">
        <v>0</v>
      </c>
      <c r="N847">
        <v>0</v>
      </c>
      <c r="O847">
        <v>0</v>
      </c>
      <c r="P847">
        <v>0</v>
      </c>
      <c r="Q847">
        <v>0</v>
      </c>
      <c r="R847">
        <v>0</v>
      </c>
      <c r="S847">
        <v>1</v>
      </c>
      <c r="T847">
        <v>0</v>
      </c>
      <c r="U847" t="e">
        <f>IF(AND(Summary!B$4=Lists!B$2,MostCitedLookup!L847&lt;&gt;0),MostCitedLookup!J847,IF(AND(Summary!B$4=Lists!B$3,MostCitedLookup!M847&lt;&gt;0),MostCitedLookup!J847,IF(AND(Summary!B$4=Lists!B$4,MostCitedLookup!N847&lt;&gt;0),MostCitedLookup!J847,IF(AND(Summary!B$4=Lists!B$5,MostCitedLookup!O847&lt;&gt;0),MostCitedLookup!J847,IF(AND(Summary!B$4=Lists!B$6,MostCitedLookup!P847&lt;&gt;0),MostCitedLookup!J847,IF(AND(Summary!B$4=Lists!B$7,MostCitedLookup!Q847&lt;&gt;0),MostCitedLookup!J847,IF(AND(Summary!B$4=Lists!B$8,MostCitedLookup!R847&lt;&gt;0),MostCitedLookup!J847,IF(AND(Summary!B$4=Lists!B$9,MostCitedLookup!S847&lt;&gt;0),MostCitedLookup!J847,IF(AND(Summary!B$4=Lists!B$10,MostCitedLookup!T847&lt;&gt;0),MostCitedLookup!J847, IF(Summary!B$4="All Publications", MostCitedLookup!J847, NA()))))))))))</f>
        <v>#N/A</v>
      </c>
    </row>
    <row r="848" spans="1:21" x14ac:dyDescent="0.35">
      <c r="A848" t="s">
        <v>2837</v>
      </c>
      <c r="B848" t="s">
        <v>2838</v>
      </c>
      <c r="C848">
        <v>2019</v>
      </c>
      <c r="D848" t="s">
        <v>2837</v>
      </c>
      <c r="E848">
        <v>11</v>
      </c>
      <c r="F848" t="s">
        <v>2839</v>
      </c>
      <c r="G848">
        <v>2019</v>
      </c>
      <c r="H848">
        <v>0</v>
      </c>
      <c r="I848">
        <v>1</v>
      </c>
      <c r="J848">
        <v>11</v>
      </c>
      <c r="K848" t="s">
        <v>1896</v>
      </c>
      <c r="L848">
        <v>1</v>
      </c>
      <c r="M848">
        <v>1</v>
      </c>
      <c r="N848">
        <v>0</v>
      </c>
      <c r="O848">
        <v>0</v>
      </c>
      <c r="P848">
        <v>0</v>
      </c>
      <c r="Q848">
        <v>0</v>
      </c>
      <c r="R848">
        <v>0</v>
      </c>
      <c r="S848">
        <v>1</v>
      </c>
      <c r="T848">
        <v>1</v>
      </c>
      <c r="U848" t="e">
        <f>IF(AND(Summary!B$4=Lists!B$2,MostCitedLookup!L848&lt;&gt;0),MostCitedLookup!J848,IF(AND(Summary!B$4=Lists!B$3,MostCitedLookup!M848&lt;&gt;0),MostCitedLookup!J848,IF(AND(Summary!B$4=Lists!B$4,MostCitedLookup!N848&lt;&gt;0),MostCitedLookup!J848,IF(AND(Summary!B$4=Lists!B$5,MostCitedLookup!O848&lt;&gt;0),MostCitedLookup!J848,IF(AND(Summary!B$4=Lists!B$6,MostCitedLookup!P848&lt;&gt;0),MostCitedLookup!J848,IF(AND(Summary!B$4=Lists!B$7,MostCitedLookup!Q848&lt;&gt;0),MostCitedLookup!J848,IF(AND(Summary!B$4=Lists!B$8,MostCitedLookup!R848&lt;&gt;0),MostCitedLookup!J848,IF(AND(Summary!B$4=Lists!B$9,MostCitedLookup!S848&lt;&gt;0),MostCitedLookup!J848,IF(AND(Summary!B$4=Lists!B$10,MostCitedLookup!T848&lt;&gt;0),MostCitedLookup!J848, IF(Summary!B$4="All Publications", MostCitedLookup!J848, NA()))))))))))</f>
        <v>#N/A</v>
      </c>
    </row>
    <row r="849" spans="1:21" x14ac:dyDescent="0.35">
      <c r="A849" t="s">
        <v>2840</v>
      </c>
      <c r="B849" t="s">
        <v>2841</v>
      </c>
      <c r="C849">
        <v>2020</v>
      </c>
      <c r="D849" t="s">
        <v>2842</v>
      </c>
      <c r="E849">
        <v>10</v>
      </c>
      <c r="F849" t="s">
        <v>2843</v>
      </c>
      <c r="G849">
        <v>2020</v>
      </c>
      <c r="H849">
        <v>8.5147457999999995E-2</v>
      </c>
      <c r="I849">
        <v>1</v>
      </c>
      <c r="J849">
        <v>10</v>
      </c>
      <c r="K849" t="s">
        <v>1027</v>
      </c>
      <c r="L849">
        <v>0</v>
      </c>
      <c r="M849">
        <v>0</v>
      </c>
      <c r="N849">
        <v>0</v>
      </c>
      <c r="O849">
        <v>0</v>
      </c>
      <c r="P849">
        <v>0</v>
      </c>
      <c r="Q849">
        <v>0</v>
      </c>
      <c r="R849">
        <v>0</v>
      </c>
      <c r="S849">
        <v>0</v>
      </c>
      <c r="T849">
        <v>0</v>
      </c>
      <c r="U849" t="e">
        <f>IF(AND(Summary!B$4=Lists!B$2,MostCitedLookup!L849&lt;&gt;0),MostCitedLookup!J849,IF(AND(Summary!B$4=Lists!B$3,MostCitedLookup!M849&lt;&gt;0),MostCitedLookup!J849,IF(AND(Summary!B$4=Lists!B$4,MostCitedLookup!N849&lt;&gt;0),MostCitedLookup!J849,IF(AND(Summary!B$4=Lists!B$5,MostCitedLookup!O849&lt;&gt;0),MostCitedLookup!J849,IF(AND(Summary!B$4=Lists!B$6,MostCitedLookup!P849&lt;&gt;0),MostCitedLookup!J849,IF(AND(Summary!B$4=Lists!B$7,MostCitedLookup!Q849&lt;&gt;0),MostCitedLookup!J849,IF(AND(Summary!B$4=Lists!B$8,MostCitedLookup!R849&lt;&gt;0),MostCitedLookup!J849,IF(AND(Summary!B$4=Lists!B$9,MostCitedLookup!S849&lt;&gt;0),MostCitedLookup!J849,IF(AND(Summary!B$4=Lists!B$10,MostCitedLookup!T849&lt;&gt;0),MostCitedLookup!J849, IF(Summary!B$4="All Publications", MostCitedLookup!J849, NA()))))))))))</f>
        <v>#N/A</v>
      </c>
    </row>
    <row r="850" spans="1:21" x14ac:dyDescent="0.35">
      <c r="A850" t="s">
        <v>2844</v>
      </c>
      <c r="B850" t="s">
        <v>2845</v>
      </c>
      <c r="C850">
        <v>2011</v>
      </c>
      <c r="D850" t="s">
        <v>2846</v>
      </c>
      <c r="E850">
        <v>10</v>
      </c>
      <c r="F850" t="s">
        <v>2847</v>
      </c>
      <c r="G850">
        <v>2011</v>
      </c>
      <c r="H850">
        <v>7.3881719999999998E-2</v>
      </c>
      <c r="I850">
        <v>1</v>
      </c>
      <c r="J850">
        <v>10</v>
      </c>
      <c r="K850" t="s">
        <v>67</v>
      </c>
      <c r="L850">
        <v>0</v>
      </c>
      <c r="M850">
        <v>0</v>
      </c>
      <c r="N850">
        <v>0</v>
      </c>
      <c r="O850">
        <v>0</v>
      </c>
      <c r="P850">
        <v>1</v>
      </c>
      <c r="Q850">
        <v>0</v>
      </c>
      <c r="R850">
        <v>0</v>
      </c>
      <c r="S850">
        <v>0</v>
      </c>
      <c r="T850">
        <v>0</v>
      </c>
      <c r="U850" t="e">
        <f>IF(AND(Summary!B$4=Lists!B$2,MostCitedLookup!L850&lt;&gt;0),MostCitedLookup!J850,IF(AND(Summary!B$4=Lists!B$3,MostCitedLookup!M850&lt;&gt;0),MostCitedLookup!J850,IF(AND(Summary!B$4=Lists!B$4,MostCitedLookup!N850&lt;&gt;0),MostCitedLookup!J850,IF(AND(Summary!B$4=Lists!B$5,MostCitedLookup!O850&lt;&gt;0),MostCitedLookup!J850,IF(AND(Summary!B$4=Lists!B$6,MostCitedLookup!P850&lt;&gt;0),MostCitedLookup!J850,IF(AND(Summary!B$4=Lists!B$7,MostCitedLookup!Q850&lt;&gt;0),MostCitedLookup!J850,IF(AND(Summary!B$4=Lists!B$8,MostCitedLookup!R850&lt;&gt;0),MostCitedLookup!J850,IF(AND(Summary!B$4=Lists!B$9,MostCitedLookup!S850&lt;&gt;0),MostCitedLookup!J850,IF(AND(Summary!B$4=Lists!B$10,MostCitedLookup!T850&lt;&gt;0),MostCitedLookup!J850, IF(Summary!B$4="All Publications", MostCitedLookup!J850, NA()))))))))))</f>
        <v>#N/A</v>
      </c>
    </row>
    <row r="851" spans="1:21" x14ac:dyDescent="0.35">
      <c r="A851" t="s">
        <v>2848</v>
      </c>
      <c r="B851" t="s">
        <v>2849</v>
      </c>
      <c r="C851">
        <v>2007</v>
      </c>
      <c r="D851" t="s">
        <v>2850</v>
      </c>
      <c r="E851">
        <v>10</v>
      </c>
      <c r="F851" t="s">
        <v>2851</v>
      </c>
      <c r="G851">
        <v>2007</v>
      </c>
      <c r="H851">
        <v>3.0405492999999999E-2</v>
      </c>
      <c r="I851">
        <v>1</v>
      </c>
      <c r="J851">
        <v>10</v>
      </c>
      <c r="K851" t="s">
        <v>58</v>
      </c>
      <c r="L851">
        <v>0</v>
      </c>
      <c r="M851">
        <v>0</v>
      </c>
      <c r="N851">
        <v>0</v>
      </c>
      <c r="O851">
        <v>0</v>
      </c>
      <c r="P851">
        <v>0</v>
      </c>
      <c r="Q851">
        <v>0</v>
      </c>
      <c r="R851">
        <v>0</v>
      </c>
      <c r="S851">
        <v>1</v>
      </c>
      <c r="T851">
        <v>0</v>
      </c>
      <c r="U851" t="e">
        <f>IF(AND(Summary!B$4=Lists!B$2,MostCitedLookup!L851&lt;&gt;0),MostCitedLookup!J851,IF(AND(Summary!B$4=Lists!B$3,MostCitedLookup!M851&lt;&gt;0),MostCitedLookup!J851,IF(AND(Summary!B$4=Lists!B$4,MostCitedLookup!N851&lt;&gt;0),MostCitedLookup!J851,IF(AND(Summary!B$4=Lists!B$5,MostCitedLookup!O851&lt;&gt;0),MostCitedLookup!J851,IF(AND(Summary!B$4=Lists!B$6,MostCitedLookup!P851&lt;&gt;0),MostCitedLookup!J851,IF(AND(Summary!B$4=Lists!B$7,MostCitedLookup!Q851&lt;&gt;0),MostCitedLookup!J851,IF(AND(Summary!B$4=Lists!B$8,MostCitedLookup!R851&lt;&gt;0),MostCitedLookup!J851,IF(AND(Summary!B$4=Lists!B$9,MostCitedLookup!S851&lt;&gt;0),MostCitedLookup!J851,IF(AND(Summary!B$4=Lists!B$10,MostCitedLookup!T851&lt;&gt;0),MostCitedLookup!J851, IF(Summary!B$4="All Publications", MostCitedLookup!J851, NA()))))))))))</f>
        <v>#N/A</v>
      </c>
    </row>
    <row r="852" spans="1:21" x14ac:dyDescent="0.35">
      <c r="A852" t="s">
        <v>2852</v>
      </c>
      <c r="B852" t="s">
        <v>2853</v>
      </c>
      <c r="C852">
        <v>2009</v>
      </c>
      <c r="D852" t="s">
        <v>2854</v>
      </c>
      <c r="E852">
        <v>10</v>
      </c>
      <c r="F852" t="s">
        <v>2855</v>
      </c>
      <c r="G852">
        <v>2009</v>
      </c>
      <c r="H852">
        <v>1.5946502000000001E-2</v>
      </c>
      <c r="I852">
        <v>1</v>
      </c>
      <c r="J852">
        <v>10</v>
      </c>
      <c r="K852" t="s">
        <v>58</v>
      </c>
      <c r="L852">
        <v>0</v>
      </c>
      <c r="M852">
        <v>0</v>
      </c>
      <c r="N852">
        <v>0</v>
      </c>
      <c r="O852">
        <v>0</v>
      </c>
      <c r="P852">
        <v>0</v>
      </c>
      <c r="Q852">
        <v>0</v>
      </c>
      <c r="R852">
        <v>0</v>
      </c>
      <c r="S852">
        <v>1</v>
      </c>
      <c r="T852">
        <v>0</v>
      </c>
      <c r="U852" t="e">
        <f>IF(AND(Summary!B$4=Lists!B$2,MostCitedLookup!L852&lt;&gt;0),MostCitedLookup!J852,IF(AND(Summary!B$4=Lists!B$3,MostCitedLookup!M852&lt;&gt;0),MostCitedLookup!J852,IF(AND(Summary!B$4=Lists!B$4,MostCitedLookup!N852&lt;&gt;0),MostCitedLookup!J852,IF(AND(Summary!B$4=Lists!B$5,MostCitedLookup!O852&lt;&gt;0),MostCitedLookup!J852,IF(AND(Summary!B$4=Lists!B$6,MostCitedLookup!P852&lt;&gt;0),MostCitedLookup!J852,IF(AND(Summary!B$4=Lists!B$7,MostCitedLookup!Q852&lt;&gt;0),MostCitedLookup!J852,IF(AND(Summary!B$4=Lists!B$8,MostCitedLookup!R852&lt;&gt;0),MostCitedLookup!J852,IF(AND(Summary!B$4=Lists!B$9,MostCitedLookup!S852&lt;&gt;0),MostCitedLookup!J852,IF(AND(Summary!B$4=Lists!B$10,MostCitedLookup!T852&lt;&gt;0),MostCitedLookup!J852, IF(Summary!B$4="All Publications", MostCitedLookup!J852, NA()))))))))))</f>
        <v>#N/A</v>
      </c>
    </row>
    <row r="853" spans="1:21" x14ac:dyDescent="0.35">
      <c r="A853" t="s">
        <v>2856</v>
      </c>
      <c r="B853" t="s">
        <v>2400</v>
      </c>
      <c r="C853">
        <v>2008</v>
      </c>
      <c r="D853" t="s">
        <v>2856</v>
      </c>
      <c r="E853">
        <v>10</v>
      </c>
      <c r="F853" t="s">
        <v>2857</v>
      </c>
      <c r="G853">
        <v>2008</v>
      </c>
      <c r="H853">
        <v>0</v>
      </c>
      <c r="I853">
        <v>1</v>
      </c>
      <c r="J853">
        <v>10</v>
      </c>
      <c r="K853" t="s">
        <v>58</v>
      </c>
      <c r="L853">
        <v>0</v>
      </c>
      <c r="M853">
        <v>0</v>
      </c>
      <c r="N853">
        <v>0</v>
      </c>
      <c r="O853">
        <v>0</v>
      </c>
      <c r="P853">
        <v>0</v>
      </c>
      <c r="Q853">
        <v>0</v>
      </c>
      <c r="R853">
        <v>0</v>
      </c>
      <c r="S853">
        <v>1</v>
      </c>
      <c r="T853">
        <v>0</v>
      </c>
      <c r="U853" t="e">
        <f>IF(AND(Summary!B$4=Lists!B$2,MostCitedLookup!L853&lt;&gt;0),MostCitedLookup!J853,IF(AND(Summary!B$4=Lists!B$3,MostCitedLookup!M853&lt;&gt;0),MostCitedLookup!J853,IF(AND(Summary!B$4=Lists!B$4,MostCitedLookup!N853&lt;&gt;0),MostCitedLookup!J853,IF(AND(Summary!B$4=Lists!B$5,MostCitedLookup!O853&lt;&gt;0),MostCitedLookup!J853,IF(AND(Summary!B$4=Lists!B$6,MostCitedLookup!P853&lt;&gt;0),MostCitedLookup!J853,IF(AND(Summary!B$4=Lists!B$7,MostCitedLookup!Q853&lt;&gt;0),MostCitedLookup!J853,IF(AND(Summary!B$4=Lists!B$8,MostCitedLookup!R853&lt;&gt;0),MostCitedLookup!J853,IF(AND(Summary!B$4=Lists!B$9,MostCitedLookup!S853&lt;&gt;0),MostCitedLookup!J853,IF(AND(Summary!B$4=Lists!B$10,MostCitedLookup!T853&lt;&gt;0),MostCitedLookup!J853, IF(Summary!B$4="All Publications", MostCitedLookup!J853, NA()))))))))))</f>
        <v>#N/A</v>
      </c>
    </row>
    <row r="854" spans="1:21" x14ac:dyDescent="0.35">
      <c r="A854" t="s">
        <v>2858</v>
      </c>
      <c r="B854" t="s">
        <v>804</v>
      </c>
      <c r="C854">
        <v>2002</v>
      </c>
      <c r="D854" t="s">
        <v>2858</v>
      </c>
      <c r="E854">
        <v>10</v>
      </c>
      <c r="F854" t="s">
        <v>2859</v>
      </c>
      <c r="G854">
        <v>2002</v>
      </c>
      <c r="H854">
        <v>0</v>
      </c>
      <c r="I854">
        <v>1</v>
      </c>
      <c r="J854">
        <v>10</v>
      </c>
      <c r="K854" t="s">
        <v>67</v>
      </c>
      <c r="L854">
        <v>0</v>
      </c>
      <c r="M854">
        <v>0</v>
      </c>
      <c r="N854">
        <v>0</v>
      </c>
      <c r="O854">
        <v>0</v>
      </c>
      <c r="P854">
        <v>1</v>
      </c>
      <c r="Q854">
        <v>0</v>
      </c>
      <c r="R854">
        <v>0</v>
      </c>
      <c r="S854">
        <v>0</v>
      </c>
      <c r="T854">
        <v>0</v>
      </c>
      <c r="U854" t="e">
        <f>IF(AND(Summary!B$4=Lists!B$2,MostCitedLookup!L854&lt;&gt;0),MostCitedLookup!J854,IF(AND(Summary!B$4=Lists!B$3,MostCitedLookup!M854&lt;&gt;0),MostCitedLookup!J854,IF(AND(Summary!B$4=Lists!B$4,MostCitedLookup!N854&lt;&gt;0),MostCitedLookup!J854,IF(AND(Summary!B$4=Lists!B$5,MostCitedLookup!O854&lt;&gt;0),MostCitedLookup!J854,IF(AND(Summary!B$4=Lists!B$6,MostCitedLookup!P854&lt;&gt;0),MostCitedLookup!J854,IF(AND(Summary!B$4=Lists!B$7,MostCitedLookup!Q854&lt;&gt;0),MostCitedLookup!J854,IF(AND(Summary!B$4=Lists!B$8,MostCitedLookup!R854&lt;&gt;0),MostCitedLookup!J854,IF(AND(Summary!B$4=Lists!B$9,MostCitedLookup!S854&lt;&gt;0),MostCitedLookup!J854,IF(AND(Summary!B$4=Lists!B$10,MostCitedLookup!T854&lt;&gt;0),MostCitedLookup!J854, IF(Summary!B$4="All Publications", MostCitedLookup!J854, NA()))))))))))</f>
        <v>#N/A</v>
      </c>
    </row>
    <row r="855" spans="1:21" x14ac:dyDescent="0.35">
      <c r="A855" t="s">
        <v>2860</v>
      </c>
      <c r="B855" t="s">
        <v>2861</v>
      </c>
      <c r="C855">
        <v>2010</v>
      </c>
      <c r="D855" t="s">
        <v>2860</v>
      </c>
      <c r="E855">
        <v>10</v>
      </c>
      <c r="F855" t="s">
        <v>2862</v>
      </c>
      <c r="G855">
        <v>2010</v>
      </c>
      <c r="H855">
        <v>0</v>
      </c>
      <c r="I855">
        <v>1</v>
      </c>
      <c r="J855">
        <v>10</v>
      </c>
      <c r="K855" t="s">
        <v>58</v>
      </c>
      <c r="L855">
        <v>0</v>
      </c>
      <c r="M855">
        <v>0</v>
      </c>
      <c r="N855">
        <v>0</v>
      </c>
      <c r="O855">
        <v>0</v>
      </c>
      <c r="P855">
        <v>0</v>
      </c>
      <c r="Q855">
        <v>0</v>
      </c>
      <c r="R855">
        <v>0</v>
      </c>
      <c r="S855">
        <v>1</v>
      </c>
      <c r="T855">
        <v>0</v>
      </c>
      <c r="U855" t="e">
        <f>IF(AND(Summary!B$4=Lists!B$2,MostCitedLookup!L855&lt;&gt;0),MostCitedLookup!J855,IF(AND(Summary!B$4=Lists!B$3,MostCitedLookup!M855&lt;&gt;0),MostCitedLookup!J855,IF(AND(Summary!B$4=Lists!B$4,MostCitedLookup!N855&lt;&gt;0),MostCitedLookup!J855,IF(AND(Summary!B$4=Lists!B$5,MostCitedLookup!O855&lt;&gt;0),MostCitedLookup!J855,IF(AND(Summary!B$4=Lists!B$6,MostCitedLookup!P855&lt;&gt;0),MostCitedLookup!J855,IF(AND(Summary!B$4=Lists!B$7,MostCitedLookup!Q855&lt;&gt;0),MostCitedLookup!J855,IF(AND(Summary!B$4=Lists!B$8,MostCitedLookup!R855&lt;&gt;0),MostCitedLookup!J855,IF(AND(Summary!B$4=Lists!B$9,MostCitedLookup!S855&lt;&gt;0),MostCitedLookup!J855,IF(AND(Summary!B$4=Lists!B$10,MostCitedLookup!T855&lt;&gt;0),MostCitedLookup!J855, IF(Summary!B$4="All Publications", MostCitedLookup!J855, NA()))))))))))</f>
        <v>#N/A</v>
      </c>
    </row>
    <row r="856" spans="1:21" x14ac:dyDescent="0.35">
      <c r="A856" t="s">
        <v>2863</v>
      </c>
      <c r="B856" t="s">
        <v>2864</v>
      </c>
      <c r="C856">
        <v>2011</v>
      </c>
      <c r="D856" t="s">
        <v>2863</v>
      </c>
      <c r="E856">
        <v>10</v>
      </c>
      <c r="F856" t="s">
        <v>2865</v>
      </c>
      <c r="G856">
        <v>2011</v>
      </c>
      <c r="H856">
        <v>0</v>
      </c>
      <c r="I856">
        <v>1</v>
      </c>
      <c r="J856">
        <v>10</v>
      </c>
      <c r="K856" t="s">
        <v>58</v>
      </c>
      <c r="L856">
        <v>0</v>
      </c>
      <c r="M856">
        <v>0</v>
      </c>
      <c r="N856">
        <v>0</v>
      </c>
      <c r="O856">
        <v>0</v>
      </c>
      <c r="P856">
        <v>0</v>
      </c>
      <c r="Q856">
        <v>0</v>
      </c>
      <c r="R856">
        <v>0</v>
      </c>
      <c r="S856">
        <v>1</v>
      </c>
      <c r="T856">
        <v>0</v>
      </c>
      <c r="U856" t="e">
        <f>IF(AND(Summary!B$4=Lists!B$2,MostCitedLookup!L856&lt;&gt;0),MostCitedLookup!J856,IF(AND(Summary!B$4=Lists!B$3,MostCitedLookup!M856&lt;&gt;0),MostCitedLookup!J856,IF(AND(Summary!B$4=Lists!B$4,MostCitedLookup!N856&lt;&gt;0),MostCitedLookup!J856,IF(AND(Summary!B$4=Lists!B$5,MostCitedLookup!O856&lt;&gt;0),MostCitedLookup!J856,IF(AND(Summary!B$4=Lists!B$6,MostCitedLookup!P856&lt;&gt;0),MostCitedLookup!J856,IF(AND(Summary!B$4=Lists!B$7,MostCitedLookup!Q856&lt;&gt;0),MostCitedLookup!J856,IF(AND(Summary!B$4=Lists!B$8,MostCitedLookup!R856&lt;&gt;0),MostCitedLookup!J856,IF(AND(Summary!B$4=Lists!B$9,MostCitedLookup!S856&lt;&gt;0),MostCitedLookup!J856,IF(AND(Summary!B$4=Lists!B$10,MostCitedLookup!T856&lt;&gt;0),MostCitedLookup!J856, IF(Summary!B$4="All Publications", MostCitedLookup!J856, NA()))))))))))</f>
        <v>#N/A</v>
      </c>
    </row>
    <row r="857" spans="1:21" x14ac:dyDescent="0.35">
      <c r="A857" t="s">
        <v>2866</v>
      </c>
      <c r="B857" t="s">
        <v>2867</v>
      </c>
      <c r="C857">
        <v>2018</v>
      </c>
      <c r="D857" t="s">
        <v>2866</v>
      </c>
      <c r="E857">
        <v>10</v>
      </c>
      <c r="F857" t="s">
        <v>2868</v>
      </c>
      <c r="G857">
        <v>2018</v>
      </c>
      <c r="H857">
        <v>0</v>
      </c>
      <c r="I857">
        <v>1</v>
      </c>
      <c r="J857">
        <v>10</v>
      </c>
      <c r="K857" t="s">
        <v>58</v>
      </c>
      <c r="L857">
        <v>0</v>
      </c>
      <c r="M857">
        <v>0</v>
      </c>
      <c r="N857">
        <v>0</v>
      </c>
      <c r="O857">
        <v>0</v>
      </c>
      <c r="P857">
        <v>0</v>
      </c>
      <c r="Q857">
        <v>0</v>
      </c>
      <c r="R857">
        <v>0</v>
      </c>
      <c r="S857">
        <v>1</v>
      </c>
      <c r="T857">
        <v>0</v>
      </c>
      <c r="U857" t="e">
        <f>IF(AND(Summary!B$4=Lists!B$2,MostCitedLookup!L857&lt;&gt;0),MostCitedLookup!J857,IF(AND(Summary!B$4=Lists!B$3,MostCitedLookup!M857&lt;&gt;0),MostCitedLookup!J857,IF(AND(Summary!B$4=Lists!B$4,MostCitedLookup!N857&lt;&gt;0),MostCitedLookup!J857,IF(AND(Summary!B$4=Lists!B$5,MostCitedLookup!O857&lt;&gt;0),MostCitedLookup!J857,IF(AND(Summary!B$4=Lists!B$6,MostCitedLookup!P857&lt;&gt;0),MostCitedLookup!J857,IF(AND(Summary!B$4=Lists!B$7,MostCitedLookup!Q857&lt;&gt;0),MostCitedLookup!J857,IF(AND(Summary!B$4=Lists!B$8,MostCitedLookup!R857&lt;&gt;0),MostCitedLookup!J857,IF(AND(Summary!B$4=Lists!B$9,MostCitedLookup!S857&lt;&gt;0),MostCitedLookup!J857,IF(AND(Summary!B$4=Lists!B$10,MostCitedLookup!T857&lt;&gt;0),MostCitedLookup!J857, IF(Summary!B$4="All Publications", MostCitedLookup!J857, NA()))))))))))</f>
        <v>#N/A</v>
      </c>
    </row>
    <row r="858" spans="1:21" x14ac:dyDescent="0.35">
      <c r="A858" t="s">
        <v>2869</v>
      </c>
      <c r="B858" t="s">
        <v>2870</v>
      </c>
      <c r="C858">
        <v>2014</v>
      </c>
      <c r="D858" t="s">
        <v>2869</v>
      </c>
      <c r="E858">
        <v>10</v>
      </c>
      <c r="F858" t="s">
        <v>2871</v>
      </c>
      <c r="G858">
        <v>2014</v>
      </c>
      <c r="H858">
        <v>0</v>
      </c>
      <c r="I858">
        <v>1</v>
      </c>
      <c r="J858">
        <v>10</v>
      </c>
      <c r="K858" t="s">
        <v>58</v>
      </c>
      <c r="L858">
        <v>0</v>
      </c>
      <c r="M858">
        <v>0</v>
      </c>
      <c r="N858">
        <v>0</v>
      </c>
      <c r="O858">
        <v>0</v>
      </c>
      <c r="P858">
        <v>0</v>
      </c>
      <c r="Q858">
        <v>0</v>
      </c>
      <c r="R858">
        <v>0</v>
      </c>
      <c r="S858">
        <v>1</v>
      </c>
      <c r="T858">
        <v>0</v>
      </c>
      <c r="U858" t="e">
        <f>IF(AND(Summary!B$4=Lists!B$2,MostCitedLookup!L858&lt;&gt;0),MostCitedLookup!J858,IF(AND(Summary!B$4=Lists!B$3,MostCitedLookup!M858&lt;&gt;0),MostCitedLookup!J858,IF(AND(Summary!B$4=Lists!B$4,MostCitedLookup!N858&lt;&gt;0),MostCitedLookup!J858,IF(AND(Summary!B$4=Lists!B$5,MostCitedLookup!O858&lt;&gt;0),MostCitedLookup!J858,IF(AND(Summary!B$4=Lists!B$6,MostCitedLookup!P858&lt;&gt;0),MostCitedLookup!J858,IF(AND(Summary!B$4=Lists!B$7,MostCitedLookup!Q858&lt;&gt;0),MostCitedLookup!J858,IF(AND(Summary!B$4=Lists!B$8,MostCitedLookup!R858&lt;&gt;0),MostCitedLookup!J858,IF(AND(Summary!B$4=Lists!B$9,MostCitedLookup!S858&lt;&gt;0),MostCitedLookup!J858,IF(AND(Summary!B$4=Lists!B$10,MostCitedLookup!T858&lt;&gt;0),MostCitedLookup!J858, IF(Summary!B$4="All Publications", MostCitedLookup!J858, NA()))))))))))</f>
        <v>#N/A</v>
      </c>
    </row>
    <row r="859" spans="1:21" x14ac:dyDescent="0.35">
      <c r="A859" t="s">
        <v>2872</v>
      </c>
      <c r="B859" t="s">
        <v>2873</v>
      </c>
      <c r="C859">
        <v>2013</v>
      </c>
      <c r="D859" t="s">
        <v>2872</v>
      </c>
      <c r="E859">
        <v>10</v>
      </c>
      <c r="F859" t="s">
        <v>2874</v>
      </c>
      <c r="G859">
        <v>2013</v>
      </c>
      <c r="H859">
        <v>0</v>
      </c>
      <c r="I859">
        <v>1</v>
      </c>
      <c r="J859">
        <v>10</v>
      </c>
      <c r="K859" t="s">
        <v>58</v>
      </c>
      <c r="L859">
        <v>0</v>
      </c>
      <c r="M859">
        <v>0</v>
      </c>
      <c r="N859">
        <v>0</v>
      </c>
      <c r="O859">
        <v>0</v>
      </c>
      <c r="P859">
        <v>0</v>
      </c>
      <c r="Q859">
        <v>0</v>
      </c>
      <c r="R859">
        <v>0</v>
      </c>
      <c r="S859">
        <v>1</v>
      </c>
      <c r="T859">
        <v>0</v>
      </c>
      <c r="U859" t="e">
        <f>IF(AND(Summary!B$4=Lists!B$2,MostCitedLookup!L859&lt;&gt;0),MostCitedLookup!J859,IF(AND(Summary!B$4=Lists!B$3,MostCitedLookup!M859&lt;&gt;0),MostCitedLookup!J859,IF(AND(Summary!B$4=Lists!B$4,MostCitedLookup!N859&lt;&gt;0),MostCitedLookup!J859,IF(AND(Summary!B$4=Lists!B$5,MostCitedLookup!O859&lt;&gt;0),MostCitedLookup!J859,IF(AND(Summary!B$4=Lists!B$6,MostCitedLookup!P859&lt;&gt;0),MostCitedLookup!J859,IF(AND(Summary!B$4=Lists!B$7,MostCitedLookup!Q859&lt;&gt;0),MostCitedLookup!J859,IF(AND(Summary!B$4=Lists!B$8,MostCitedLookup!R859&lt;&gt;0),MostCitedLookup!J859,IF(AND(Summary!B$4=Lists!B$9,MostCitedLookup!S859&lt;&gt;0),MostCitedLookup!J859,IF(AND(Summary!B$4=Lists!B$10,MostCitedLookup!T859&lt;&gt;0),MostCitedLookup!J859, IF(Summary!B$4="All Publications", MostCitedLookup!J859, NA()))))))))))</f>
        <v>#N/A</v>
      </c>
    </row>
    <row r="860" spans="1:21" x14ac:dyDescent="0.35">
      <c r="A860" t="s">
        <v>2875</v>
      </c>
      <c r="B860" t="s">
        <v>2876</v>
      </c>
      <c r="C860">
        <v>2018</v>
      </c>
      <c r="D860" t="s">
        <v>2875</v>
      </c>
      <c r="E860">
        <v>10</v>
      </c>
      <c r="F860" t="s">
        <v>2877</v>
      </c>
      <c r="G860">
        <v>2018</v>
      </c>
      <c r="H860">
        <v>0</v>
      </c>
      <c r="I860">
        <v>1</v>
      </c>
      <c r="J860">
        <v>10</v>
      </c>
      <c r="K860" t="s">
        <v>58</v>
      </c>
      <c r="L860">
        <v>0</v>
      </c>
      <c r="M860">
        <v>0</v>
      </c>
      <c r="N860">
        <v>0</v>
      </c>
      <c r="O860">
        <v>0</v>
      </c>
      <c r="P860">
        <v>0</v>
      </c>
      <c r="Q860">
        <v>0</v>
      </c>
      <c r="R860">
        <v>0</v>
      </c>
      <c r="S860">
        <v>1</v>
      </c>
      <c r="T860">
        <v>0</v>
      </c>
      <c r="U860" t="e">
        <f>IF(AND(Summary!B$4=Lists!B$2,MostCitedLookup!L860&lt;&gt;0),MostCitedLookup!J860,IF(AND(Summary!B$4=Lists!B$3,MostCitedLookup!M860&lt;&gt;0),MostCitedLookup!J860,IF(AND(Summary!B$4=Lists!B$4,MostCitedLookup!N860&lt;&gt;0),MostCitedLookup!J860,IF(AND(Summary!B$4=Lists!B$5,MostCitedLookup!O860&lt;&gt;0),MostCitedLookup!J860,IF(AND(Summary!B$4=Lists!B$6,MostCitedLookup!P860&lt;&gt;0),MostCitedLookup!J860,IF(AND(Summary!B$4=Lists!B$7,MostCitedLookup!Q860&lt;&gt;0),MostCitedLookup!J860,IF(AND(Summary!B$4=Lists!B$8,MostCitedLookup!R860&lt;&gt;0),MostCitedLookup!J860,IF(AND(Summary!B$4=Lists!B$9,MostCitedLookup!S860&lt;&gt;0),MostCitedLookup!J860,IF(AND(Summary!B$4=Lists!B$10,MostCitedLookup!T860&lt;&gt;0),MostCitedLookup!J860, IF(Summary!B$4="All Publications", MostCitedLookup!J860, NA()))))))))))</f>
        <v>#N/A</v>
      </c>
    </row>
    <row r="861" spans="1:21" x14ac:dyDescent="0.35">
      <c r="A861" t="s">
        <v>2878</v>
      </c>
      <c r="B861" t="s">
        <v>2478</v>
      </c>
      <c r="C861">
        <v>2019</v>
      </c>
      <c r="D861" t="s">
        <v>2878</v>
      </c>
      <c r="E861">
        <v>10</v>
      </c>
      <c r="F861" t="s">
        <v>2879</v>
      </c>
      <c r="G861">
        <v>2019</v>
      </c>
      <c r="H861">
        <v>0</v>
      </c>
      <c r="I861">
        <v>1</v>
      </c>
      <c r="J861">
        <v>10</v>
      </c>
      <c r="K861" t="s">
        <v>67</v>
      </c>
      <c r="L861">
        <v>0</v>
      </c>
      <c r="M861">
        <v>0</v>
      </c>
      <c r="N861">
        <v>0</v>
      </c>
      <c r="O861">
        <v>0</v>
      </c>
      <c r="P861">
        <v>1</v>
      </c>
      <c r="Q861">
        <v>0</v>
      </c>
      <c r="R861">
        <v>0</v>
      </c>
      <c r="S861">
        <v>0</v>
      </c>
      <c r="T861">
        <v>0</v>
      </c>
      <c r="U861" t="e">
        <f>IF(AND(Summary!B$4=Lists!B$2,MostCitedLookup!L861&lt;&gt;0),MostCitedLookup!J861,IF(AND(Summary!B$4=Lists!B$3,MostCitedLookup!M861&lt;&gt;0),MostCitedLookup!J861,IF(AND(Summary!B$4=Lists!B$4,MostCitedLookup!N861&lt;&gt;0),MostCitedLookup!J861,IF(AND(Summary!B$4=Lists!B$5,MostCitedLookup!O861&lt;&gt;0),MostCitedLookup!J861,IF(AND(Summary!B$4=Lists!B$6,MostCitedLookup!P861&lt;&gt;0),MostCitedLookup!J861,IF(AND(Summary!B$4=Lists!B$7,MostCitedLookup!Q861&lt;&gt;0),MostCitedLookup!J861,IF(AND(Summary!B$4=Lists!B$8,MostCitedLookup!R861&lt;&gt;0),MostCitedLookup!J861,IF(AND(Summary!B$4=Lists!B$9,MostCitedLookup!S861&lt;&gt;0),MostCitedLookup!J861,IF(AND(Summary!B$4=Lists!B$10,MostCitedLookup!T861&lt;&gt;0),MostCitedLookup!J861, IF(Summary!B$4="All Publications", MostCitedLookup!J861, NA()))))))))))</f>
        <v>#N/A</v>
      </c>
    </row>
    <row r="862" spans="1:21" x14ac:dyDescent="0.35">
      <c r="A862" t="s">
        <v>2880</v>
      </c>
      <c r="B862" t="s">
        <v>2881</v>
      </c>
      <c r="C862">
        <v>2020</v>
      </c>
      <c r="D862" t="s">
        <v>2880</v>
      </c>
      <c r="E862">
        <v>10</v>
      </c>
      <c r="F862" t="s">
        <v>2882</v>
      </c>
      <c r="G862">
        <v>2020</v>
      </c>
      <c r="H862">
        <v>0</v>
      </c>
      <c r="I862">
        <v>1</v>
      </c>
      <c r="J862">
        <v>10</v>
      </c>
      <c r="K862" t="s">
        <v>58</v>
      </c>
      <c r="L862">
        <v>0</v>
      </c>
      <c r="M862">
        <v>0</v>
      </c>
      <c r="N862">
        <v>0</v>
      </c>
      <c r="O862">
        <v>0</v>
      </c>
      <c r="P862">
        <v>0</v>
      </c>
      <c r="Q862">
        <v>0</v>
      </c>
      <c r="R862">
        <v>0</v>
      </c>
      <c r="S862">
        <v>1</v>
      </c>
      <c r="T862">
        <v>0</v>
      </c>
      <c r="U862" t="e">
        <f>IF(AND(Summary!B$4=Lists!B$2,MostCitedLookup!L862&lt;&gt;0),MostCitedLookup!J862,IF(AND(Summary!B$4=Lists!B$3,MostCitedLookup!M862&lt;&gt;0),MostCitedLookup!J862,IF(AND(Summary!B$4=Lists!B$4,MostCitedLookup!N862&lt;&gt;0),MostCitedLookup!J862,IF(AND(Summary!B$4=Lists!B$5,MostCitedLookup!O862&lt;&gt;0),MostCitedLookup!J862,IF(AND(Summary!B$4=Lists!B$6,MostCitedLookup!P862&lt;&gt;0),MostCitedLookup!J862,IF(AND(Summary!B$4=Lists!B$7,MostCitedLookup!Q862&lt;&gt;0),MostCitedLookup!J862,IF(AND(Summary!B$4=Lists!B$8,MostCitedLookup!R862&lt;&gt;0),MostCitedLookup!J862,IF(AND(Summary!B$4=Lists!B$9,MostCitedLookup!S862&lt;&gt;0),MostCitedLookup!J862,IF(AND(Summary!B$4=Lists!B$10,MostCitedLookup!T862&lt;&gt;0),MostCitedLookup!J862, IF(Summary!B$4="All Publications", MostCitedLookup!J862, NA()))))))))))</f>
        <v>#N/A</v>
      </c>
    </row>
    <row r="863" spans="1:21" x14ac:dyDescent="0.35">
      <c r="A863" t="s">
        <v>2883</v>
      </c>
      <c r="B863" t="s">
        <v>2884</v>
      </c>
      <c r="C863">
        <v>2020</v>
      </c>
      <c r="D863" t="s">
        <v>2883</v>
      </c>
      <c r="E863">
        <v>10</v>
      </c>
      <c r="F863" t="s">
        <v>2885</v>
      </c>
      <c r="G863">
        <v>2020</v>
      </c>
      <c r="H863">
        <v>0</v>
      </c>
      <c r="I863">
        <v>1</v>
      </c>
      <c r="J863">
        <v>10</v>
      </c>
      <c r="K863" t="s">
        <v>53</v>
      </c>
      <c r="L863">
        <v>0</v>
      </c>
      <c r="M863">
        <v>0</v>
      </c>
      <c r="N863">
        <v>0</v>
      </c>
      <c r="O863">
        <v>0</v>
      </c>
      <c r="P863">
        <v>1</v>
      </c>
      <c r="Q863">
        <v>0</v>
      </c>
      <c r="R863">
        <v>0</v>
      </c>
      <c r="S863">
        <v>1</v>
      </c>
      <c r="T863">
        <v>0</v>
      </c>
      <c r="U863" t="e">
        <f>IF(AND(Summary!B$4=Lists!B$2,MostCitedLookup!L863&lt;&gt;0),MostCitedLookup!J863,IF(AND(Summary!B$4=Lists!B$3,MostCitedLookup!M863&lt;&gt;0),MostCitedLookup!J863,IF(AND(Summary!B$4=Lists!B$4,MostCitedLookup!N863&lt;&gt;0),MostCitedLookup!J863,IF(AND(Summary!B$4=Lists!B$5,MostCitedLookup!O863&lt;&gt;0),MostCitedLookup!J863,IF(AND(Summary!B$4=Lists!B$6,MostCitedLookup!P863&lt;&gt;0),MostCitedLookup!J863,IF(AND(Summary!B$4=Lists!B$7,MostCitedLookup!Q863&lt;&gt;0),MostCitedLookup!J863,IF(AND(Summary!B$4=Lists!B$8,MostCitedLookup!R863&lt;&gt;0),MostCitedLookup!J863,IF(AND(Summary!B$4=Lists!B$9,MostCitedLookup!S863&lt;&gt;0),MostCitedLookup!J863,IF(AND(Summary!B$4=Lists!B$10,MostCitedLookup!T863&lt;&gt;0),MostCitedLookup!J863, IF(Summary!B$4="All Publications", MostCitedLookup!J863, NA()))))))))))</f>
        <v>#N/A</v>
      </c>
    </row>
    <row r="864" spans="1:21" x14ac:dyDescent="0.35">
      <c r="A864" t="s">
        <v>2886</v>
      </c>
      <c r="B864" t="s">
        <v>2887</v>
      </c>
      <c r="C864">
        <v>2019</v>
      </c>
      <c r="D864" t="s">
        <v>2886</v>
      </c>
      <c r="E864">
        <v>10</v>
      </c>
      <c r="F864" t="s">
        <v>2888</v>
      </c>
      <c r="G864">
        <v>2019</v>
      </c>
      <c r="H864">
        <v>0</v>
      </c>
      <c r="I864">
        <v>1</v>
      </c>
      <c r="J864">
        <v>10</v>
      </c>
      <c r="K864" t="s">
        <v>1896</v>
      </c>
      <c r="L864">
        <v>1</v>
      </c>
      <c r="M864">
        <v>1</v>
      </c>
      <c r="N864">
        <v>0</v>
      </c>
      <c r="O864">
        <v>0</v>
      </c>
      <c r="P864">
        <v>0</v>
      </c>
      <c r="Q864">
        <v>0</v>
      </c>
      <c r="R864">
        <v>0</v>
      </c>
      <c r="S864">
        <v>1</v>
      </c>
      <c r="T864">
        <v>1</v>
      </c>
      <c r="U864" t="e">
        <f>IF(AND(Summary!B$4=Lists!B$2,MostCitedLookup!L864&lt;&gt;0),MostCitedLookup!J864,IF(AND(Summary!B$4=Lists!B$3,MostCitedLookup!M864&lt;&gt;0),MostCitedLookup!J864,IF(AND(Summary!B$4=Lists!B$4,MostCitedLookup!N864&lt;&gt;0),MostCitedLookup!J864,IF(AND(Summary!B$4=Lists!B$5,MostCitedLookup!O864&lt;&gt;0),MostCitedLookup!J864,IF(AND(Summary!B$4=Lists!B$6,MostCitedLookup!P864&lt;&gt;0),MostCitedLookup!J864,IF(AND(Summary!B$4=Lists!B$7,MostCitedLookup!Q864&lt;&gt;0),MostCitedLookup!J864,IF(AND(Summary!B$4=Lists!B$8,MostCitedLookup!R864&lt;&gt;0),MostCitedLookup!J864,IF(AND(Summary!B$4=Lists!B$9,MostCitedLookup!S864&lt;&gt;0),MostCitedLookup!J864,IF(AND(Summary!B$4=Lists!B$10,MostCitedLookup!T864&lt;&gt;0),MostCitedLookup!J864, IF(Summary!B$4="All Publications", MostCitedLookup!J864, NA()))))))))))</f>
        <v>#N/A</v>
      </c>
    </row>
    <row r="865" spans="1:21" x14ac:dyDescent="0.35">
      <c r="A865" t="s">
        <v>2889</v>
      </c>
      <c r="B865" t="s">
        <v>2890</v>
      </c>
      <c r="C865">
        <v>2020</v>
      </c>
      <c r="D865" t="s">
        <v>2889</v>
      </c>
      <c r="E865">
        <v>10</v>
      </c>
      <c r="F865" t="s">
        <v>2891</v>
      </c>
      <c r="G865">
        <v>2020</v>
      </c>
      <c r="H865">
        <v>0</v>
      </c>
      <c r="I865">
        <v>1</v>
      </c>
      <c r="J865">
        <v>10</v>
      </c>
      <c r="K865" t="s">
        <v>1958</v>
      </c>
      <c r="L865">
        <v>0</v>
      </c>
      <c r="M865">
        <v>0</v>
      </c>
      <c r="N865">
        <v>0</v>
      </c>
      <c r="O865">
        <v>0</v>
      </c>
      <c r="P865">
        <v>0</v>
      </c>
      <c r="Q865">
        <v>0</v>
      </c>
      <c r="R865">
        <v>0</v>
      </c>
      <c r="S865">
        <v>1</v>
      </c>
      <c r="T865">
        <v>1</v>
      </c>
      <c r="U865" t="e">
        <f>IF(AND(Summary!B$4=Lists!B$2,MostCitedLookup!L865&lt;&gt;0),MostCitedLookup!J865,IF(AND(Summary!B$4=Lists!B$3,MostCitedLookup!M865&lt;&gt;0),MostCitedLookup!J865,IF(AND(Summary!B$4=Lists!B$4,MostCitedLookup!N865&lt;&gt;0),MostCitedLookup!J865,IF(AND(Summary!B$4=Lists!B$5,MostCitedLookup!O865&lt;&gt;0),MostCitedLookup!J865,IF(AND(Summary!B$4=Lists!B$6,MostCitedLookup!P865&lt;&gt;0),MostCitedLookup!J865,IF(AND(Summary!B$4=Lists!B$7,MostCitedLookup!Q865&lt;&gt;0),MostCitedLookup!J865,IF(AND(Summary!B$4=Lists!B$8,MostCitedLookup!R865&lt;&gt;0),MostCitedLookup!J865,IF(AND(Summary!B$4=Lists!B$9,MostCitedLookup!S865&lt;&gt;0),MostCitedLookup!J865,IF(AND(Summary!B$4=Lists!B$10,MostCitedLookup!T865&lt;&gt;0),MostCitedLookup!J865, IF(Summary!B$4="All Publications", MostCitedLookup!J865, NA()))))))))))</f>
        <v>#N/A</v>
      </c>
    </row>
    <row r="866" spans="1:21" x14ac:dyDescent="0.35">
      <c r="A866" t="s">
        <v>2892</v>
      </c>
      <c r="B866" t="s">
        <v>2893</v>
      </c>
      <c r="C866">
        <v>2005</v>
      </c>
      <c r="D866" t="s">
        <v>2894</v>
      </c>
      <c r="E866">
        <v>9</v>
      </c>
      <c r="F866" t="s">
        <v>2895</v>
      </c>
      <c r="G866">
        <v>2005</v>
      </c>
      <c r="H866">
        <v>0.17408970100000001</v>
      </c>
      <c r="I866">
        <v>1</v>
      </c>
      <c r="J866">
        <v>9</v>
      </c>
      <c r="K866" t="s">
        <v>58</v>
      </c>
      <c r="L866">
        <v>0</v>
      </c>
      <c r="M866">
        <v>0</v>
      </c>
      <c r="N866">
        <v>0</v>
      </c>
      <c r="O866">
        <v>0</v>
      </c>
      <c r="P866">
        <v>0</v>
      </c>
      <c r="Q866">
        <v>0</v>
      </c>
      <c r="R866">
        <v>0</v>
      </c>
      <c r="S866">
        <v>1</v>
      </c>
      <c r="T866">
        <v>0</v>
      </c>
      <c r="U866" t="e">
        <f>IF(AND(Summary!B$4=Lists!B$2,MostCitedLookup!L866&lt;&gt;0),MostCitedLookup!J866,IF(AND(Summary!B$4=Lists!B$3,MostCitedLookup!M866&lt;&gt;0),MostCitedLookup!J866,IF(AND(Summary!B$4=Lists!B$4,MostCitedLookup!N866&lt;&gt;0),MostCitedLookup!J866,IF(AND(Summary!B$4=Lists!B$5,MostCitedLookup!O866&lt;&gt;0),MostCitedLookup!J866,IF(AND(Summary!B$4=Lists!B$6,MostCitedLookup!P866&lt;&gt;0),MostCitedLookup!J866,IF(AND(Summary!B$4=Lists!B$7,MostCitedLookup!Q866&lt;&gt;0),MostCitedLookup!J866,IF(AND(Summary!B$4=Lists!B$8,MostCitedLookup!R866&lt;&gt;0),MostCitedLookup!J866,IF(AND(Summary!B$4=Lists!B$9,MostCitedLookup!S866&lt;&gt;0),MostCitedLookup!J866,IF(AND(Summary!B$4=Lists!B$10,MostCitedLookup!T866&lt;&gt;0),MostCitedLookup!J866, IF(Summary!B$4="All Publications", MostCitedLookup!J866, NA()))))))))))</f>
        <v>#N/A</v>
      </c>
    </row>
    <row r="867" spans="1:21" x14ac:dyDescent="0.35">
      <c r="A867" t="s">
        <v>2896</v>
      </c>
      <c r="B867" t="s">
        <v>2897</v>
      </c>
      <c r="C867">
        <v>2018</v>
      </c>
      <c r="D867" t="s">
        <v>2898</v>
      </c>
      <c r="E867">
        <v>9</v>
      </c>
      <c r="F867" t="s">
        <v>2899</v>
      </c>
      <c r="G867">
        <v>2018</v>
      </c>
      <c r="H867">
        <v>0.17134107000000001</v>
      </c>
      <c r="I867">
        <v>1</v>
      </c>
      <c r="J867">
        <v>9</v>
      </c>
      <c r="K867" t="s">
        <v>58</v>
      </c>
      <c r="L867">
        <v>0</v>
      </c>
      <c r="M867">
        <v>0</v>
      </c>
      <c r="N867">
        <v>0</v>
      </c>
      <c r="O867">
        <v>0</v>
      </c>
      <c r="P867">
        <v>0</v>
      </c>
      <c r="Q867">
        <v>0</v>
      </c>
      <c r="R867">
        <v>0</v>
      </c>
      <c r="S867">
        <v>1</v>
      </c>
      <c r="T867">
        <v>0</v>
      </c>
      <c r="U867" t="e">
        <f>IF(AND(Summary!B$4=Lists!B$2,MostCitedLookup!L867&lt;&gt;0),MostCitedLookup!J867,IF(AND(Summary!B$4=Lists!B$3,MostCitedLookup!M867&lt;&gt;0),MostCitedLookup!J867,IF(AND(Summary!B$4=Lists!B$4,MostCitedLookup!N867&lt;&gt;0),MostCitedLookup!J867,IF(AND(Summary!B$4=Lists!B$5,MostCitedLookup!O867&lt;&gt;0),MostCitedLookup!J867,IF(AND(Summary!B$4=Lists!B$6,MostCitedLookup!P867&lt;&gt;0),MostCitedLookup!J867,IF(AND(Summary!B$4=Lists!B$7,MostCitedLookup!Q867&lt;&gt;0),MostCitedLookup!J867,IF(AND(Summary!B$4=Lists!B$8,MostCitedLookup!R867&lt;&gt;0),MostCitedLookup!J867,IF(AND(Summary!B$4=Lists!B$9,MostCitedLookup!S867&lt;&gt;0),MostCitedLookup!J867,IF(AND(Summary!B$4=Lists!B$10,MostCitedLookup!T867&lt;&gt;0),MostCitedLookup!J867, IF(Summary!B$4="All Publications", MostCitedLookup!J867, NA()))))))))))</f>
        <v>#N/A</v>
      </c>
    </row>
    <row r="868" spans="1:21" x14ac:dyDescent="0.35">
      <c r="A868" t="s">
        <v>2900</v>
      </c>
      <c r="B868" t="s">
        <v>2901</v>
      </c>
      <c r="C868">
        <v>2016</v>
      </c>
      <c r="D868" t="s">
        <v>2902</v>
      </c>
      <c r="E868">
        <v>9</v>
      </c>
      <c r="F868" t="s">
        <v>2903</v>
      </c>
      <c r="G868">
        <v>2016</v>
      </c>
      <c r="H868">
        <v>0.168060495</v>
      </c>
      <c r="I868">
        <v>1</v>
      </c>
      <c r="J868">
        <v>9</v>
      </c>
      <c r="K868" t="s">
        <v>67</v>
      </c>
      <c r="L868">
        <v>0</v>
      </c>
      <c r="M868">
        <v>0</v>
      </c>
      <c r="N868">
        <v>0</v>
      </c>
      <c r="O868">
        <v>0</v>
      </c>
      <c r="P868">
        <v>1</v>
      </c>
      <c r="Q868">
        <v>0</v>
      </c>
      <c r="R868">
        <v>0</v>
      </c>
      <c r="S868">
        <v>0</v>
      </c>
      <c r="T868">
        <v>0</v>
      </c>
      <c r="U868" t="e">
        <f>IF(AND(Summary!B$4=Lists!B$2,MostCitedLookup!L868&lt;&gt;0),MostCitedLookup!J868,IF(AND(Summary!B$4=Lists!B$3,MostCitedLookup!M868&lt;&gt;0),MostCitedLookup!J868,IF(AND(Summary!B$4=Lists!B$4,MostCitedLookup!N868&lt;&gt;0),MostCitedLookup!J868,IF(AND(Summary!B$4=Lists!B$5,MostCitedLookup!O868&lt;&gt;0),MostCitedLookup!J868,IF(AND(Summary!B$4=Lists!B$6,MostCitedLookup!P868&lt;&gt;0),MostCitedLookup!J868,IF(AND(Summary!B$4=Lists!B$7,MostCitedLookup!Q868&lt;&gt;0),MostCitedLookup!J868,IF(AND(Summary!B$4=Lists!B$8,MostCitedLookup!R868&lt;&gt;0),MostCitedLookup!J868,IF(AND(Summary!B$4=Lists!B$9,MostCitedLookup!S868&lt;&gt;0),MostCitedLookup!J868,IF(AND(Summary!B$4=Lists!B$10,MostCitedLookup!T868&lt;&gt;0),MostCitedLookup!J868, IF(Summary!B$4="All Publications", MostCitedLookup!J868, NA()))))))))))</f>
        <v>#N/A</v>
      </c>
    </row>
    <row r="869" spans="1:21" x14ac:dyDescent="0.35">
      <c r="A869" t="s">
        <v>2904</v>
      </c>
      <c r="B869" t="s">
        <v>2905</v>
      </c>
      <c r="C869">
        <v>2012</v>
      </c>
      <c r="D869" t="s">
        <v>2906</v>
      </c>
      <c r="E869">
        <v>9</v>
      </c>
      <c r="F869" t="s">
        <v>2907</v>
      </c>
      <c r="G869">
        <v>2012</v>
      </c>
      <c r="H869">
        <v>0.166437799</v>
      </c>
      <c r="I869">
        <v>1</v>
      </c>
      <c r="J869">
        <v>9</v>
      </c>
      <c r="K869" t="s">
        <v>2163</v>
      </c>
      <c r="L869">
        <v>1</v>
      </c>
      <c r="M869">
        <v>1</v>
      </c>
      <c r="N869">
        <v>0</v>
      </c>
      <c r="O869">
        <v>0</v>
      </c>
      <c r="P869">
        <v>0</v>
      </c>
      <c r="Q869">
        <v>0</v>
      </c>
      <c r="R869">
        <v>0</v>
      </c>
      <c r="S869">
        <v>0</v>
      </c>
      <c r="T869">
        <v>0</v>
      </c>
      <c r="U869" t="e">
        <f>IF(AND(Summary!B$4=Lists!B$2,MostCitedLookup!L869&lt;&gt;0),MostCitedLookup!J869,IF(AND(Summary!B$4=Lists!B$3,MostCitedLookup!M869&lt;&gt;0),MostCitedLookup!J869,IF(AND(Summary!B$4=Lists!B$4,MostCitedLookup!N869&lt;&gt;0),MostCitedLookup!J869,IF(AND(Summary!B$4=Lists!B$5,MostCitedLookup!O869&lt;&gt;0),MostCitedLookup!J869,IF(AND(Summary!B$4=Lists!B$6,MostCitedLookup!P869&lt;&gt;0),MostCitedLookup!J869,IF(AND(Summary!B$4=Lists!B$7,MostCitedLookup!Q869&lt;&gt;0),MostCitedLookup!J869,IF(AND(Summary!B$4=Lists!B$8,MostCitedLookup!R869&lt;&gt;0),MostCitedLookup!J869,IF(AND(Summary!B$4=Lists!B$9,MostCitedLookup!S869&lt;&gt;0),MostCitedLookup!J869,IF(AND(Summary!B$4=Lists!B$10,MostCitedLookup!T869&lt;&gt;0),MostCitedLookup!J869, IF(Summary!B$4="All Publications", MostCitedLookup!J869, NA()))))))))))</f>
        <v>#N/A</v>
      </c>
    </row>
    <row r="870" spans="1:21" x14ac:dyDescent="0.35">
      <c r="A870" t="s">
        <v>2908</v>
      </c>
      <c r="B870" t="s">
        <v>2909</v>
      </c>
      <c r="C870">
        <v>2001</v>
      </c>
      <c r="D870" t="s">
        <v>2910</v>
      </c>
      <c r="E870">
        <v>9</v>
      </c>
      <c r="F870" t="s">
        <v>2911</v>
      </c>
      <c r="G870">
        <v>2001</v>
      </c>
      <c r="H870">
        <v>0.15900966599999999</v>
      </c>
      <c r="I870">
        <v>1</v>
      </c>
      <c r="J870">
        <v>9</v>
      </c>
      <c r="K870" t="s">
        <v>58</v>
      </c>
      <c r="L870">
        <v>0</v>
      </c>
      <c r="M870">
        <v>0</v>
      </c>
      <c r="N870">
        <v>0</v>
      </c>
      <c r="O870">
        <v>0</v>
      </c>
      <c r="P870">
        <v>0</v>
      </c>
      <c r="Q870">
        <v>0</v>
      </c>
      <c r="R870">
        <v>0</v>
      </c>
      <c r="S870">
        <v>1</v>
      </c>
      <c r="T870">
        <v>0</v>
      </c>
      <c r="U870" t="e">
        <f>IF(AND(Summary!B$4=Lists!B$2,MostCitedLookup!L870&lt;&gt;0),MostCitedLookup!J870,IF(AND(Summary!B$4=Lists!B$3,MostCitedLookup!M870&lt;&gt;0),MostCitedLookup!J870,IF(AND(Summary!B$4=Lists!B$4,MostCitedLookup!N870&lt;&gt;0),MostCitedLookup!J870,IF(AND(Summary!B$4=Lists!B$5,MostCitedLookup!O870&lt;&gt;0),MostCitedLookup!J870,IF(AND(Summary!B$4=Lists!B$6,MostCitedLookup!P870&lt;&gt;0),MostCitedLookup!J870,IF(AND(Summary!B$4=Lists!B$7,MostCitedLookup!Q870&lt;&gt;0),MostCitedLookup!J870,IF(AND(Summary!B$4=Lists!B$8,MostCitedLookup!R870&lt;&gt;0),MostCitedLookup!J870,IF(AND(Summary!B$4=Lists!B$9,MostCitedLookup!S870&lt;&gt;0),MostCitedLookup!J870,IF(AND(Summary!B$4=Lists!B$10,MostCitedLookup!T870&lt;&gt;0),MostCitedLookup!J870, IF(Summary!B$4="All Publications", MostCitedLookup!J870, NA()))))))))))</f>
        <v>#N/A</v>
      </c>
    </row>
    <row r="871" spans="1:21" x14ac:dyDescent="0.35">
      <c r="A871" t="s">
        <v>2912</v>
      </c>
      <c r="B871" t="s">
        <v>2913</v>
      </c>
      <c r="C871">
        <v>2008</v>
      </c>
      <c r="D871" t="s">
        <v>2914</v>
      </c>
      <c r="E871">
        <v>9</v>
      </c>
      <c r="F871" t="s">
        <v>2915</v>
      </c>
      <c r="G871">
        <v>2008</v>
      </c>
      <c r="H871">
        <v>0.10715273</v>
      </c>
      <c r="I871">
        <v>1</v>
      </c>
      <c r="J871">
        <v>9</v>
      </c>
      <c r="K871" t="s">
        <v>58</v>
      </c>
      <c r="L871">
        <v>0</v>
      </c>
      <c r="M871">
        <v>0</v>
      </c>
      <c r="N871">
        <v>0</v>
      </c>
      <c r="O871">
        <v>0</v>
      </c>
      <c r="P871">
        <v>0</v>
      </c>
      <c r="Q871">
        <v>0</v>
      </c>
      <c r="R871">
        <v>0</v>
      </c>
      <c r="S871">
        <v>1</v>
      </c>
      <c r="T871">
        <v>0</v>
      </c>
      <c r="U871" t="e">
        <f>IF(AND(Summary!B$4=Lists!B$2,MostCitedLookup!L871&lt;&gt;0),MostCitedLookup!J871,IF(AND(Summary!B$4=Lists!B$3,MostCitedLookup!M871&lt;&gt;0),MostCitedLookup!J871,IF(AND(Summary!B$4=Lists!B$4,MostCitedLookup!N871&lt;&gt;0),MostCitedLookup!J871,IF(AND(Summary!B$4=Lists!B$5,MostCitedLookup!O871&lt;&gt;0),MostCitedLookup!J871,IF(AND(Summary!B$4=Lists!B$6,MostCitedLookup!P871&lt;&gt;0),MostCitedLookup!J871,IF(AND(Summary!B$4=Lists!B$7,MostCitedLookup!Q871&lt;&gt;0),MostCitedLookup!J871,IF(AND(Summary!B$4=Lists!B$8,MostCitedLookup!R871&lt;&gt;0),MostCitedLookup!J871,IF(AND(Summary!B$4=Lists!B$9,MostCitedLookup!S871&lt;&gt;0),MostCitedLookup!J871,IF(AND(Summary!B$4=Lists!B$10,MostCitedLookup!T871&lt;&gt;0),MostCitedLookup!J871, IF(Summary!B$4="All Publications", MostCitedLookup!J871, NA()))))))))))</f>
        <v>#N/A</v>
      </c>
    </row>
    <row r="872" spans="1:21" x14ac:dyDescent="0.35">
      <c r="A872" t="s">
        <v>2916</v>
      </c>
      <c r="B872" t="s">
        <v>2909</v>
      </c>
      <c r="C872">
        <v>2001</v>
      </c>
      <c r="D872" t="s">
        <v>2910</v>
      </c>
      <c r="E872">
        <v>9</v>
      </c>
      <c r="F872" t="s">
        <v>2911</v>
      </c>
      <c r="G872">
        <v>2001</v>
      </c>
      <c r="H872">
        <v>8.8727357000000007E-2</v>
      </c>
      <c r="I872">
        <v>1</v>
      </c>
      <c r="J872">
        <v>9</v>
      </c>
      <c r="K872" t="s">
        <v>58</v>
      </c>
      <c r="L872">
        <v>0</v>
      </c>
      <c r="M872">
        <v>0</v>
      </c>
      <c r="N872">
        <v>0</v>
      </c>
      <c r="O872">
        <v>0</v>
      </c>
      <c r="P872">
        <v>0</v>
      </c>
      <c r="Q872">
        <v>0</v>
      </c>
      <c r="R872">
        <v>0</v>
      </c>
      <c r="S872">
        <v>1</v>
      </c>
      <c r="T872">
        <v>0</v>
      </c>
      <c r="U872" t="e">
        <f>IF(AND(Summary!B$4=Lists!B$2,MostCitedLookup!L872&lt;&gt;0),MostCitedLookup!J872,IF(AND(Summary!B$4=Lists!B$3,MostCitedLookup!M872&lt;&gt;0),MostCitedLookup!J872,IF(AND(Summary!B$4=Lists!B$4,MostCitedLookup!N872&lt;&gt;0),MostCitedLookup!J872,IF(AND(Summary!B$4=Lists!B$5,MostCitedLookup!O872&lt;&gt;0),MostCitedLookup!J872,IF(AND(Summary!B$4=Lists!B$6,MostCitedLookup!P872&lt;&gt;0),MostCitedLookup!J872,IF(AND(Summary!B$4=Lists!B$7,MostCitedLookup!Q872&lt;&gt;0),MostCitedLookup!J872,IF(AND(Summary!B$4=Lists!B$8,MostCitedLookup!R872&lt;&gt;0),MostCitedLookup!J872,IF(AND(Summary!B$4=Lists!B$9,MostCitedLookup!S872&lt;&gt;0),MostCitedLookup!J872,IF(AND(Summary!B$4=Lists!B$10,MostCitedLookup!T872&lt;&gt;0),MostCitedLookup!J872, IF(Summary!B$4="All Publications", MostCitedLookup!J872, NA()))))))))))</f>
        <v>#N/A</v>
      </c>
    </row>
    <row r="873" spans="1:21" x14ac:dyDescent="0.35">
      <c r="A873" t="s">
        <v>2917</v>
      </c>
      <c r="B873" t="s">
        <v>2918</v>
      </c>
      <c r="C873">
        <v>2000</v>
      </c>
      <c r="D873" t="s">
        <v>2919</v>
      </c>
      <c r="E873">
        <v>9</v>
      </c>
      <c r="F873" t="s">
        <v>2920</v>
      </c>
      <c r="G873">
        <v>2000</v>
      </c>
      <c r="H873">
        <v>3.5884257000000003E-2</v>
      </c>
      <c r="I873">
        <v>1</v>
      </c>
      <c r="J873">
        <v>9</v>
      </c>
      <c r="K873" t="s">
        <v>58</v>
      </c>
      <c r="L873">
        <v>0</v>
      </c>
      <c r="M873">
        <v>0</v>
      </c>
      <c r="N873">
        <v>0</v>
      </c>
      <c r="O873">
        <v>0</v>
      </c>
      <c r="P873">
        <v>0</v>
      </c>
      <c r="Q873">
        <v>0</v>
      </c>
      <c r="R873">
        <v>0</v>
      </c>
      <c r="S873">
        <v>1</v>
      </c>
      <c r="T873">
        <v>0</v>
      </c>
      <c r="U873" t="e">
        <f>IF(AND(Summary!B$4=Lists!B$2,MostCitedLookup!L873&lt;&gt;0),MostCitedLookup!J873,IF(AND(Summary!B$4=Lists!B$3,MostCitedLookup!M873&lt;&gt;0),MostCitedLookup!J873,IF(AND(Summary!B$4=Lists!B$4,MostCitedLookup!N873&lt;&gt;0),MostCitedLookup!J873,IF(AND(Summary!B$4=Lists!B$5,MostCitedLookup!O873&lt;&gt;0),MostCitedLookup!J873,IF(AND(Summary!B$4=Lists!B$6,MostCitedLookup!P873&lt;&gt;0),MostCitedLookup!J873,IF(AND(Summary!B$4=Lists!B$7,MostCitedLookup!Q873&lt;&gt;0),MostCitedLookup!J873,IF(AND(Summary!B$4=Lists!B$8,MostCitedLookup!R873&lt;&gt;0),MostCitedLookup!J873,IF(AND(Summary!B$4=Lists!B$9,MostCitedLookup!S873&lt;&gt;0),MostCitedLookup!J873,IF(AND(Summary!B$4=Lists!B$10,MostCitedLookup!T873&lt;&gt;0),MostCitedLookup!J873, IF(Summary!B$4="All Publications", MostCitedLookup!J873, NA()))))))))))</f>
        <v>#N/A</v>
      </c>
    </row>
    <row r="874" spans="1:21" x14ac:dyDescent="0.35">
      <c r="A874" t="s">
        <v>2921</v>
      </c>
      <c r="B874" t="s">
        <v>2922</v>
      </c>
      <c r="C874">
        <v>2006</v>
      </c>
      <c r="D874" t="s">
        <v>2921</v>
      </c>
      <c r="E874">
        <v>9</v>
      </c>
      <c r="F874" t="s">
        <v>2923</v>
      </c>
      <c r="G874">
        <v>2006</v>
      </c>
      <c r="H874">
        <v>0</v>
      </c>
      <c r="I874">
        <v>1</v>
      </c>
      <c r="J874">
        <v>9</v>
      </c>
      <c r="K874" t="s">
        <v>58</v>
      </c>
      <c r="L874">
        <v>0</v>
      </c>
      <c r="M874">
        <v>0</v>
      </c>
      <c r="N874">
        <v>0</v>
      </c>
      <c r="O874">
        <v>0</v>
      </c>
      <c r="P874">
        <v>0</v>
      </c>
      <c r="Q874">
        <v>0</v>
      </c>
      <c r="R874">
        <v>0</v>
      </c>
      <c r="S874">
        <v>1</v>
      </c>
      <c r="T874">
        <v>0</v>
      </c>
      <c r="U874" t="e">
        <f>IF(AND(Summary!B$4=Lists!B$2,MostCitedLookup!L874&lt;&gt;0),MostCitedLookup!J874,IF(AND(Summary!B$4=Lists!B$3,MostCitedLookup!M874&lt;&gt;0),MostCitedLookup!J874,IF(AND(Summary!B$4=Lists!B$4,MostCitedLookup!N874&lt;&gt;0),MostCitedLookup!J874,IF(AND(Summary!B$4=Lists!B$5,MostCitedLookup!O874&lt;&gt;0),MostCitedLookup!J874,IF(AND(Summary!B$4=Lists!B$6,MostCitedLookup!P874&lt;&gt;0),MostCitedLookup!J874,IF(AND(Summary!B$4=Lists!B$7,MostCitedLookup!Q874&lt;&gt;0),MostCitedLookup!J874,IF(AND(Summary!B$4=Lists!B$8,MostCitedLookup!R874&lt;&gt;0),MostCitedLookup!J874,IF(AND(Summary!B$4=Lists!B$9,MostCitedLookup!S874&lt;&gt;0),MostCitedLookup!J874,IF(AND(Summary!B$4=Lists!B$10,MostCitedLookup!T874&lt;&gt;0),MostCitedLookup!J874, IF(Summary!B$4="All Publications", MostCitedLookup!J874, NA()))))))))))</f>
        <v>#N/A</v>
      </c>
    </row>
    <row r="875" spans="1:21" x14ac:dyDescent="0.35">
      <c r="A875" t="s">
        <v>2924</v>
      </c>
      <c r="B875" t="s">
        <v>2925</v>
      </c>
      <c r="C875">
        <v>2003</v>
      </c>
      <c r="D875" t="s">
        <v>2924</v>
      </c>
      <c r="E875">
        <v>9</v>
      </c>
      <c r="F875" t="s">
        <v>2926</v>
      </c>
      <c r="G875">
        <v>2003</v>
      </c>
      <c r="H875">
        <v>0</v>
      </c>
      <c r="I875">
        <v>1</v>
      </c>
      <c r="J875">
        <v>9</v>
      </c>
      <c r="K875" t="s">
        <v>58</v>
      </c>
      <c r="L875">
        <v>0</v>
      </c>
      <c r="M875">
        <v>0</v>
      </c>
      <c r="N875">
        <v>0</v>
      </c>
      <c r="O875">
        <v>0</v>
      </c>
      <c r="P875">
        <v>0</v>
      </c>
      <c r="Q875">
        <v>0</v>
      </c>
      <c r="R875">
        <v>0</v>
      </c>
      <c r="S875">
        <v>1</v>
      </c>
      <c r="T875">
        <v>0</v>
      </c>
      <c r="U875" t="e">
        <f>IF(AND(Summary!B$4=Lists!B$2,MostCitedLookup!L875&lt;&gt;0),MostCitedLookup!J875,IF(AND(Summary!B$4=Lists!B$3,MostCitedLookup!M875&lt;&gt;0),MostCitedLookup!J875,IF(AND(Summary!B$4=Lists!B$4,MostCitedLookup!N875&lt;&gt;0),MostCitedLookup!J875,IF(AND(Summary!B$4=Lists!B$5,MostCitedLookup!O875&lt;&gt;0),MostCitedLookup!J875,IF(AND(Summary!B$4=Lists!B$6,MostCitedLookup!P875&lt;&gt;0),MostCitedLookup!J875,IF(AND(Summary!B$4=Lists!B$7,MostCitedLookup!Q875&lt;&gt;0),MostCitedLookup!J875,IF(AND(Summary!B$4=Lists!B$8,MostCitedLookup!R875&lt;&gt;0),MostCitedLookup!J875,IF(AND(Summary!B$4=Lists!B$9,MostCitedLookup!S875&lt;&gt;0),MostCitedLookup!J875,IF(AND(Summary!B$4=Lists!B$10,MostCitedLookup!T875&lt;&gt;0),MostCitedLookup!J875, IF(Summary!B$4="All Publications", MostCitedLookup!J875, NA()))))))))))</f>
        <v>#N/A</v>
      </c>
    </row>
    <row r="876" spans="1:21" x14ac:dyDescent="0.35">
      <c r="A876" t="s">
        <v>2927</v>
      </c>
      <c r="B876" t="s">
        <v>1481</v>
      </c>
      <c r="C876">
        <v>2010</v>
      </c>
      <c r="D876" t="s">
        <v>2927</v>
      </c>
      <c r="E876">
        <v>9</v>
      </c>
      <c r="F876" t="s">
        <v>2928</v>
      </c>
      <c r="G876">
        <v>2010</v>
      </c>
      <c r="H876">
        <v>0</v>
      </c>
      <c r="I876">
        <v>1</v>
      </c>
      <c r="J876">
        <v>9</v>
      </c>
      <c r="K876" t="s">
        <v>58</v>
      </c>
      <c r="L876">
        <v>0</v>
      </c>
      <c r="M876">
        <v>0</v>
      </c>
      <c r="N876">
        <v>0</v>
      </c>
      <c r="O876">
        <v>0</v>
      </c>
      <c r="P876">
        <v>0</v>
      </c>
      <c r="Q876">
        <v>0</v>
      </c>
      <c r="R876">
        <v>0</v>
      </c>
      <c r="S876">
        <v>1</v>
      </c>
      <c r="T876">
        <v>0</v>
      </c>
      <c r="U876" t="e">
        <f>IF(AND(Summary!B$4=Lists!B$2,MostCitedLookup!L876&lt;&gt;0),MostCitedLookup!J876,IF(AND(Summary!B$4=Lists!B$3,MostCitedLookup!M876&lt;&gt;0),MostCitedLookup!J876,IF(AND(Summary!B$4=Lists!B$4,MostCitedLookup!N876&lt;&gt;0),MostCitedLookup!J876,IF(AND(Summary!B$4=Lists!B$5,MostCitedLookup!O876&lt;&gt;0),MostCitedLookup!J876,IF(AND(Summary!B$4=Lists!B$6,MostCitedLookup!P876&lt;&gt;0),MostCitedLookup!J876,IF(AND(Summary!B$4=Lists!B$7,MostCitedLookup!Q876&lt;&gt;0),MostCitedLookup!J876,IF(AND(Summary!B$4=Lists!B$8,MostCitedLookup!R876&lt;&gt;0),MostCitedLookup!J876,IF(AND(Summary!B$4=Lists!B$9,MostCitedLookup!S876&lt;&gt;0),MostCitedLookup!J876,IF(AND(Summary!B$4=Lists!B$10,MostCitedLookup!T876&lt;&gt;0),MostCitedLookup!J876, IF(Summary!B$4="All Publications", MostCitedLookup!J876, NA()))))))))))</f>
        <v>#N/A</v>
      </c>
    </row>
    <row r="877" spans="1:21" x14ac:dyDescent="0.35">
      <c r="A877" t="s">
        <v>2929</v>
      </c>
      <c r="B877" t="s">
        <v>2930</v>
      </c>
      <c r="C877">
        <v>2005</v>
      </c>
      <c r="D877" t="s">
        <v>2929</v>
      </c>
      <c r="E877">
        <v>9</v>
      </c>
      <c r="F877" t="s">
        <v>2931</v>
      </c>
      <c r="G877">
        <v>2005</v>
      </c>
      <c r="H877">
        <v>0</v>
      </c>
      <c r="I877">
        <v>1</v>
      </c>
      <c r="J877">
        <v>9</v>
      </c>
      <c r="K877" t="s">
        <v>58</v>
      </c>
      <c r="L877">
        <v>0</v>
      </c>
      <c r="M877">
        <v>0</v>
      </c>
      <c r="N877">
        <v>0</v>
      </c>
      <c r="O877">
        <v>0</v>
      </c>
      <c r="P877">
        <v>0</v>
      </c>
      <c r="Q877">
        <v>0</v>
      </c>
      <c r="R877">
        <v>0</v>
      </c>
      <c r="S877">
        <v>1</v>
      </c>
      <c r="T877">
        <v>0</v>
      </c>
      <c r="U877" t="e">
        <f>IF(AND(Summary!B$4=Lists!B$2,MostCitedLookup!L877&lt;&gt;0),MostCitedLookup!J877,IF(AND(Summary!B$4=Lists!B$3,MostCitedLookup!M877&lt;&gt;0),MostCitedLookup!J877,IF(AND(Summary!B$4=Lists!B$4,MostCitedLookup!N877&lt;&gt;0),MostCitedLookup!J877,IF(AND(Summary!B$4=Lists!B$5,MostCitedLookup!O877&lt;&gt;0),MostCitedLookup!J877,IF(AND(Summary!B$4=Lists!B$6,MostCitedLookup!P877&lt;&gt;0),MostCitedLookup!J877,IF(AND(Summary!B$4=Lists!B$7,MostCitedLookup!Q877&lt;&gt;0),MostCitedLookup!J877,IF(AND(Summary!B$4=Lists!B$8,MostCitedLookup!R877&lt;&gt;0),MostCitedLookup!J877,IF(AND(Summary!B$4=Lists!B$9,MostCitedLookup!S877&lt;&gt;0),MostCitedLookup!J877,IF(AND(Summary!B$4=Lists!B$10,MostCitedLookup!T877&lt;&gt;0),MostCitedLookup!J877, IF(Summary!B$4="All Publications", MostCitedLookup!J877, NA()))))))))))</f>
        <v>#N/A</v>
      </c>
    </row>
    <row r="878" spans="1:21" x14ac:dyDescent="0.35">
      <c r="A878" t="s">
        <v>2932</v>
      </c>
      <c r="B878" t="s">
        <v>2933</v>
      </c>
      <c r="C878">
        <v>2014</v>
      </c>
      <c r="D878" t="s">
        <v>2932</v>
      </c>
      <c r="E878">
        <v>9</v>
      </c>
      <c r="F878" t="s">
        <v>2934</v>
      </c>
      <c r="G878">
        <v>2014</v>
      </c>
      <c r="H878">
        <v>0</v>
      </c>
      <c r="I878">
        <v>1</v>
      </c>
      <c r="J878">
        <v>9</v>
      </c>
      <c r="K878" t="s">
        <v>58</v>
      </c>
      <c r="L878">
        <v>0</v>
      </c>
      <c r="M878">
        <v>0</v>
      </c>
      <c r="N878">
        <v>0</v>
      </c>
      <c r="O878">
        <v>0</v>
      </c>
      <c r="P878">
        <v>0</v>
      </c>
      <c r="Q878">
        <v>0</v>
      </c>
      <c r="R878">
        <v>0</v>
      </c>
      <c r="S878">
        <v>1</v>
      </c>
      <c r="T878">
        <v>0</v>
      </c>
      <c r="U878" t="e">
        <f>IF(AND(Summary!B$4=Lists!B$2,MostCitedLookup!L878&lt;&gt;0),MostCitedLookup!J878,IF(AND(Summary!B$4=Lists!B$3,MostCitedLookup!M878&lt;&gt;0),MostCitedLookup!J878,IF(AND(Summary!B$4=Lists!B$4,MostCitedLookup!N878&lt;&gt;0),MostCitedLookup!J878,IF(AND(Summary!B$4=Lists!B$5,MostCitedLookup!O878&lt;&gt;0),MostCitedLookup!J878,IF(AND(Summary!B$4=Lists!B$6,MostCitedLookup!P878&lt;&gt;0),MostCitedLookup!J878,IF(AND(Summary!B$4=Lists!B$7,MostCitedLookup!Q878&lt;&gt;0),MostCitedLookup!J878,IF(AND(Summary!B$4=Lists!B$8,MostCitedLookup!R878&lt;&gt;0),MostCitedLookup!J878,IF(AND(Summary!B$4=Lists!B$9,MostCitedLookup!S878&lt;&gt;0),MostCitedLookup!J878,IF(AND(Summary!B$4=Lists!B$10,MostCitedLookup!T878&lt;&gt;0),MostCitedLookup!J878, IF(Summary!B$4="All Publications", MostCitedLookup!J878, NA()))))))))))</f>
        <v>#N/A</v>
      </c>
    </row>
    <row r="879" spans="1:21" x14ac:dyDescent="0.35">
      <c r="A879" t="s">
        <v>2935</v>
      </c>
      <c r="B879" t="s">
        <v>2936</v>
      </c>
      <c r="C879">
        <v>2019</v>
      </c>
      <c r="D879" t="s">
        <v>2935</v>
      </c>
      <c r="E879">
        <v>9</v>
      </c>
      <c r="F879" t="s">
        <v>2937</v>
      </c>
      <c r="G879">
        <v>2019</v>
      </c>
      <c r="H879">
        <v>0</v>
      </c>
      <c r="I879">
        <v>1</v>
      </c>
      <c r="J879">
        <v>9</v>
      </c>
      <c r="K879" t="s">
        <v>67</v>
      </c>
      <c r="L879">
        <v>0</v>
      </c>
      <c r="M879">
        <v>0</v>
      </c>
      <c r="N879">
        <v>0</v>
      </c>
      <c r="O879">
        <v>0</v>
      </c>
      <c r="P879">
        <v>1</v>
      </c>
      <c r="Q879">
        <v>0</v>
      </c>
      <c r="R879">
        <v>0</v>
      </c>
      <c r="S879">
        <v>0</v>
      </c>
      <c r="T879">
        <v>0</v>
      </c>
      <c r="U879" t="e">
        <f>IF(AND(Summary!B$4=Lists!B$2,MostCitedLookup!L879&lt;&gt;0),MostCitedLookup!J879,IF(AND(Summary!B$4=Lists!B$3,MostCitedLookup!M879&lt;&gt;0),MostCitedLookup!J879,IF(AND(Summary!B$4=Lists!B$4,MostCitedLookup!N879&lt;&gt;0),MostCitedLookup!J879,IF(AND(Summary!B$4=Lists!B$5,MostCitedLookup!O879&lt;&gt;0),MostCitedLookup!J879,IF(AND(Summary!B$4=Lists!B$6,MostCitedLookup!P879&lt;&gt;0),MostCitedLookup!J879,IF(AND(Summary!B$4=Lists!B$7,MostCitedLookup!Q879&lt;&gt;0),MostCitedLookup!J879,IF(AND(Summary!B$4=Lists!B$8,MostCitedLookup!R879&lt;&gt;0),MostCitedLookup!J879,IF(AND(Summary!B$4=Lists!B$9,MostCitedLookup!S879&lt;&gt;0),MostCitedLookup!J879,IF(AND(Summary!B$4=Lists!B$10,MostCitedLookup!T879&lt;&gt;0),MostCitedLookup!J879, IF(Summary!B$4="All Publications", MostCitedLookup!J879, NA()))))))))))</f>
        <v>#N/A</v>
      </c>
    </row>
    <row r="880" spans="1:21" x14ac:dyDescent="0.35">
      <c r="A880" t="s">
        <v>2938</v>
      </c>
      <c r="B880" t="s">
        <v>2939</v>
      </c>
      <c r="C880">
        <v>2019</v>
      </c>
      <c r="D880" t="s">
        <v>2938</v>
      </c>
      <c r="E880">
        <v>9</v>
      </c>
      <c r="F880" t="s">
        <v>2940</v>
      </c>
      <c r="G880">
        <v>2019</v>
      </c>
      <c r="H880">
        <v>0</v>
      </c>
      <c r="I880">
        <v>1</v>
      </c>
      <c r="J880">
        <v>9</v>
      </c>
      <c r="K880" t="s">
        <v>58</v>
      </c>
      <c r="L880">
        <v>0</v>
      </c>
      <c r="M880">
        <v>0</v>
      </c>
      <c r="N880">
        <v>0</v>
      </c>
      <c r="O880">
        <v>0</v>
      </c>
      <c r="P880">
        <v>0</v>
      </c>
      <c r="Q880">
        <v>0</v>
      </c>
      <c r="R880">
        <v>0</v>
      </c>
      <c r="S880">
        <v>1</v>
      </c>
      <c r="T880">
        <v>0</v>
      </c>
      <c r="U880" t="e">
        <f>IF(AND(Summary!B$4=Lists!B$2,MostCitedLookup!L880&lt;&gt;0),MostCitedLookup!J880,IF(AND(Summary!B$4=Lists!B$3,MostCitedLookup!M880&lt;&gt;0),MostCitedLookup!J880,IF(AND(Summary!B$4=Lists!B$4,MostCitedLookup!N880&lt;&gt;0),MostCitedLookup!J880,IF(AND(Summary!B$4=Lists!B$5,MostCitedLookup!O880&lt;&gt;0),MostCitedLookup!J880,IF(AND(Summary!B$4=Lists!B$6,MostCitedLookup!P880&lt;&gt;0),MostCitedLookup!J880,IF(AND(Summary!B$4=Lists!B$7,MostCitedLookup!Q880&lt;&gt;0),MostCitedLookup!J880,IF(AND(Summary!B$4=Lists!B$8,MostCitedLookup!R880&lt;&gt;0),MostCitedLookup!J880,IF(AND(Summary!B$4=Lists!B$9,MostCitedLookup!S880&lt;&gt;0),MostCitedLookup!J880,IF(AND(Summary!B$4=Lists!B$10,MostCitedLookup!T880&lt;&gt;0),MostCitedLookup!J880, IF(Summary!B$4="All Publications", MostCitedLookup!J880, NA()))))))))))</f>
        <v>#N/A</v>
      </c>
    </row>
    <row r="881" spans="1:21" x14ac:dyDescent="0.35">
      <c r="A881" t="s">
        <v>2941</v>
      </c>
      <c r="B881" t="s">
        <v>2942</v>
      </c>
      <c r="C881">
        <v>2019</v>
      </c>
      <c r="D881" t="s">
        <v>2941</v>
      </c>
      <c r="E881">
        <v>9</v>
      </c>
      <c r="F881" t="s">
        <v>2943</v>
      </c>
      <c r="G881">
        <v>2019</v>
      </c>
      <c r="H881">
        <v>0</v>
      </c>
      <c r="I881">
        <v>1</v>
      </c>
      <c r="J881">
        <v>9</v>
      </c>
      <c r="K881" t="s">
        <v>1027</v>
      </c>
      <c r="L881">
        <v>0</v>
      </c>
      <c r="M881">
        <v>0</v>
      </c>
      <c r="N881">
        <v>0</v>
      </c>
      <c r="O881">
        <v>0</v>
      </c>
      <c r="P881">
        <v>0</v>
      </c>
      <c r="Q881">
        <v>0</v>
      </c>
      <c r="R881">
        <v>0</v>
      </c>
      <c r="S881">
        <v>0</v>
      </c>
      <c r="T881">
        <v>0</v>
      </c>
      <c r="U881" t="e">
        <f>IF(AND(Summary!B$4=Lists!B$2,MostCitedLookup!L881&lt;&gt;0),MostCitedLookup!J881,IF(AND(Summary!B$4=Lists!B$3,MostCitedLookup!M881&lt;&gt;0),MostCitedLookup!J881,IF(AND(Summary!B$4=Lists!B$4,MostCitedLookup!N881&lt;&gt;0),MostCitedLookup!J881,IF(AND(Summary!B$4=Lists!B$5,MostCitedLookup!O881&lt;&gt;0),MostCitedLookup!J881,IF(AND(Summary!B$4=Lists!B$6,MostCitedLookup!P881&lt;&gt;0),MostCitedLookup!J881,IF(AND(Summary!B$4=Lists!B$7,MostCitedLookup!Q881&lt;&gt;0),MostCitedLookup!J881,IF(AND(Summary!B$4=Lists!B$8,MostCitedLookup!R881&lt;&gt;0),MostCitedLookup!J881,IF(AND(Summary!B$4=Lists!B$9,MostCitedLookup!S881&lt;&gt;0),MostCitedLookup!J881,IF(AND(Summary!B$4=Lists!B$10,MostCitedLookup!T881&lt;&gt;0),MostCitedLookup!J881, IF(Summary!B$4="All Publications", MostCitedLookup!J881, NA()))))))))))</f>
        <v>#N/A</v>
      </c>
    </row>
    <row r="882" spans="1:21" x14ac:dyDescent="0.35">
      <c r="A882" t="s">
        <v>2944</v>
      </c>
      <c r="B882" t="s">
        <v>2945</v>
      </c>
      <c r="C882">
        <v>2020</v>
      </c>
      <c r="D882" t="s">
        <v>2944</v>
      </c>
      <c r="E882">
        <v>9</v>
      </c>
      <c r="F882" t="s">
        <v>2946</v>
      </c>
      <c r="G882">
        <v>2020</v>
      </c>
      <c r="H882">
        <v>0</v>
      </c>
      <c r="I882">
        <v>1</v>
      </c>
      <c r="J882">
        <v>9</v>
      </c>
      <c r="K882" t="s">
        <v>1892</v>
      </c>
      <c r="L882">
        <v>1</v>
      </c>
      <c r="M882">
        <v>1</v>
      </c>
      <c r="N882">
        <v>0</v>
      </c>
      <c r="O882">
        <v>1</v>
      </c>
      <c r="P882">
        <v>0</v>
      </c>
      <c r="Q882">
        <v>0</v>
      </c>
      <c r="R882">
        <v>0</v>
      </c>
      <c r="S882">
        <v>1</v>
      </c>
      <c r="T882">
        <v>0</v>
      </c>
      <c r="U882" t="e">
        <f>IF(AND(Summary!B$4=Lists!B$2,MostCitedLookup!L882&lt;&gt;0),MostCitedLookup!J882,IF(AND(Summary!B$4=Lists!B$3,MostCitedLookup!M882&lt;&gt;0),MostCitedLookup!J882,IF(AND(Summary!B$4=Lists!B$4,MostCitedLookup!N882&lt;&gt;0),MostCitedLookup!J882,IF(AND(Summary!B$4=Lists!B$5,MostCitedLookup!O882&lt;&gt;0),MostCitedLookup!J882,IF(AND(Summary!B$4=Lists!B$6,MostCitedLookup!P882&lt;&gt;0),MostCitedLookup!J882,IF(AND(Summary!B$4=Lists!B$7,MostCitedLookup!Q882&lt;&gt;0),MostCitedLookup!J882,IF(AND(Summary!B$4=Lists!B$8,MostCitedLookup!R882&lt;&gt;0),MostCitedLookup!J882,IF(AND(Summary!B$4=Lists!B$9,MostCitedLookup!S882&lt;&gt;0),MostCitedLookup!J882,IF(AND(Summary!B$4=Lists!B$10,MostCitedLookup!T882&lt;&gt;0),MostCitedLookup!J882, IF(Summary!B$4="All Publications", MostCitedLookup!J882, NA()))))))))))</f>
        <v>#N/A</v>
      </c>
    </row>
    <row r="883" spans="1:21" x14ac:dyDescent="0.35">
      <c r="A883" t="s">
        <v>2947</v>
      </c>
      <c r="B883" t="s">
        <v>2948</v>
      </c>
      <c r="C883">
        <v>2019</v>
      </c>
      <c r="D883" t="s">
        <v>2947</v>
      </c>
      <c r="E883">
        <v>9</v>
      </c>
      <c r="F883" t="s">
        <v>2949</v>
      </c>
      <c r="G883">
        <v>2019</v>
      </c>
      <c r="H883">
        <v>0</v>
      </c>
      <c r="I883">
        <v>1</v>
      </c>
      <c r="J883">
        <v>9</v>
      </c>
      <c r="K883" t="s">
        <v>1896</v>
      </c>
      <c r="L883">
        <v>1</v>
      </c>
      <c r="M883">
        <v>1</v>
      </c>
      <c r="N883">
        <v>0</v>
      </c>
      <c r="O883">
        <v>0</v>
      </c>
      <c r="P883">
        <v>0</v>
      </c>
      <c r="Q883">
        <v>0</v>
      </c>
      <c r="R883">
        <v>0</v>
      </c>
      <c r="S883">
        <v>1</v>
      </c>
      <c r="T883">
        <v>1</v>
      </c>
      <c r="U883" t="e">
        <f>IF(AND(Summary!B$4=Lists!B$2,MostCitedLookup!L883&lt;&gt;0),MostCitedLookup!J883,IF(AND(Summary!B$4=Lists!B$3,MostCitedLookup!M883&lt;&gt;0),MostCitedLookup!J883,IF(AND(Summary!B$4=Lists!B$4,MostCitedLookup!N883&lt;&gt;0),MostCitedLookup!J883,IF(AND(Summary!B$4=Lists!B$5,MostCitedLookup!O883&lt;&gt;0),MostCitedLookup!J883,IF(AND(Summary!B$4=Lists!B$6,MostCitedLookup!P883&lt;&gt;0),MostCitedLookup!J883,IF(AND(Summary!B$4=Lists!B$7,MostCitedLookup!Q883&lt;&gt;0),MostCitedLookup!J883,IF(AND(Summary!B$4=Lists!B$8,MostCitedLookup!R883&lt;&gt;0),MostCitedLookup!J883,IF(AND(Summary!B$4=Lists!B$9,MostCitedLookup!S883&lt;&gt;0),MostCitedLookup!J883,IF(AND(Summary!B$4=Lists!B$10,MostCitedLookup!T883&lt;&gt;0),MostCitedLookup!J883, IF(Summary!B$4="All Publications", MostCitedLookup!J883, NA()))))))))))</f>
        <v>#N/A</v>
      </c>
    </row>
    <row r="884" spans="1:21" x14ac:dyDescent="0.35">
      <c r="A884" t="s">
        <v>2950</v>
      </c>
      <c r="B884" t="s">
        <v>2951</v>
      </c>
      <c r="C884">
        <v>2019</v>
      </c>
      <c r="D884" t="s">
        <v>2950</v>
      </c>
      <c r="E884">
        <v>9</v>
      </c>
      <c r="F884" t="s">
        <v>2952</v>
      </c>
      <c r="G884">
        <v>2019</v>
      </c>
      <c r="H884">
        <v>0</v>
      </c>
      <c r="I884">
        <v>1</v>
      </c>
      <c r="J884">
        <v>9</v>
      </c>
      <c r="K884" t="s">
        <v>1567</v>
      </c>
      <c r="L884">
        <v>1</v>
      </c>
      <c r="M884">
        <v>1</v>
      </c>
      <c r="N884">
        <v>0</v>
      </c>
      <c r="O884">
        <v>0</v>
      </c>
      <c r="P884">
        <v>0</v>
      </c>
      <c r="Q884">
        <v>0</v>
      </c>
      <c r="R884">
        <v>0</v>
      </c>
      <c r="S884">
        <v>0</v>
      </c>
      <c r="T884">
        <v>0</v>
      </c>
      <c r="U884" t="e">
        <f>IF(AND(Summary!B$4=Lists!B$2,MostCitedLookup!L884&lt;&gt;0),MostCitedLookup!J884,IF(AND(Summary!B$4=Lists!B$3,MostCitedLookup!M884&lt;&gt;0),MostCitedLookup!J884,IF(AND(Summary!B$4=Lists!B$4,MostCitedLookup!N884&lt;&gt;0),MostCitedLookup!J884,IF(AND(Summary!B$4=Lists!B$5,MostCitedLookup!O884&lt;&gt;0),MostCitedLookup!J884,IF(AND(Summary!B$4=Lists!B$6,MostCitedLookup!P884&lt;&gt;0),MostCitedLookup!J884,IF(AND(Summary!B$4=Lists!B$7,MostCitedLookup!Q884&lt;&gt;0),MostCitedLookup!J884,IF(AND(Summary!B$4=Lists!B$8,MostCitedLookup!R884&lt;&gt;0),MostCitedLookup!J884,IF(AND(Summary!B$4=Lists!B$9,MostCitedLookup!S884&lt;&gt;0),MostCitedLookup!J884,IF(AND(Summary!B$4=Lists!B$10,MostCitedLookup!T884&lt;&gt;0),MostCitedLookup!J884, IF(Summary!B$4="All Publications", MostCitedLookup!J884, NA()))))))))))</f>
        <v>#N/A</v>
      </c>
    </row>
    <row r="885" spans="1:21" x14ac:dyDescent="0.35">
      <c r="A885" t="s">
        <v>2953</v>
      </c>
      <c r="B885" t="s">
        <v>2954</v>
      </c>
      <c r="C885">
        <v>2005</v>
      </c>
      <c r="D885" t="s">
        <v>2955</v>
      </c>
      <c r="E885">
        <v>8</v>
      </c>
      <c r="F885" t="s">
        <v>2956</v>
      </c>
      <c r="G885">
        <v>2005</v>
      </c>
      <c r="H885">
        <v>0.16497050699999999</v>
      </c>
      <c r="I885">
        <v>1</v>
      </c>
      <c r="J885">
        <v>8</v>
      </c>
      <c r="K885" t="s">
        <v>58</v>
      </c>
      <c r="L885">
        <v>0</v>
      </c>
      <c r="M885">
        <v>0</v>
      </c>
      <c r="N885">
        <v>0</v>
      </c>
      <c r="O885">
        <v>0</v>
      </c>
      <c r="P885">
        <v>0</v>
      </c>
      <c r="Q885">
        <v>0</v>
      </c>
      <c r="R885">
        <v>0</v>
      </c>
      <c r="S885">
        <v>1</v>
      </c>
      <c r="T885">
        <v>0</v>
      </c>
      <c r="U885" t="e">
        <f>IF(AND(Summary!B$4=Lists!B$2,MostCitedLookup!L885&lt;&gt;0),MostCitedLookup!J885,IF(AND(Summary!B$4=Lists!B$3,MostCitedLookup!M885&lt;&gt;0),MostCitedLookup!J885,IF(AND(Summary!B$4=Lists!B$4,MostCitedLookup!N885&lt;&gt;0),MostCitedLookup!J885,IF(AND(Summary!B$4=Lists!B$5,MostCitedLookup!O885&lt;&gt;0),MostCitedLookup!J885,IF(AND(Summary!B$4=Lists!B$6,MostCitedLookup!P885&lt;&gt;0),MostCitedLookup!J885,IF(AND(Summary!B$4=Lists!B$7,MostCitedLookup!Q885&lt;&gt;0),MostCitedLookup!J885,IF(AND(Summary!B$4=Lists!B$8,MostCitedLookup!R885&lt;&gt;0),MostCitedLookup!J885,IF(AND(Summary!B$4=Lists!B$9,MostCitedLookup!S885&lt;&gt;0),MostCitedLookup!J885,IF(AND(Summary!B$4=Lists!B$10,MostCitedLookup!T885&lt;&gt;0),MostCitedLookup!J885, IF(Summary!B$4="All Publications", MostCitedLookup!J885, NA()))))))))))</f>
        <v>#N/A</v>
      </c>
    </row>
    <row r="886" spans="1:21" x14ac:dyDescent="0.35">
      <c r="A886" t="s">
        <v>2957</v>
      </c>
      <c r="B886" t="s">
        <v>2958</v>
      </c>
      <c r="C886">
        <v>2017</v>
      </c>
      <c r="D886" t="s">
        <v>2959</v>
      </c>
      <c r="E886">
        <v>8</v>
      </c>
      <c r="F886" t="s">
        <v>2960</v>
      </c>
      <c r="G886">
        <v>2017</v>
      </c>
      <c r="H886">
        <v>0.149751095</v>
      </c>
      <c r="I886">
        <v>1</v>
      </c>
      <c r="J886">
        <v>8</v>
      </c>
      <c r="K886" t="s">
        <v>913</v>
      </c>
      <c r="L886">
        <v>0</v>
      </c>
      <c r="M886">
        <v>0</v>
      </c>
      <c r="N886">
        <v>0</v>
      </c>
      <c r="O886">
        <v>0</v>
      </c>
      <c r="P886">
        <v>0</v>
      </c>
      <c r="Q886">
        <v>1</v>
      </c>
      <c r="R886">
        <v>0</v>
      </c>
      <c r="S886">
        <v>0</v>
      </c>
      <c r="T886">
        <v>0</v>
      </c>
      <c r="U886" t="e">
        <f>IF(AND(Summary!B$4=Lists!B$2,MostCitedLookup!L886&lt;&gt;0),MostCitedLookup!J886,IF(AND(Summary!B$4=Lists!B$3,MostCitedLookup!M886&lt;&gt;0),MostCitedLookup!J886,IF(AND(Summary!B$4=Lists!B$4,MostCitedLookup!N886&lt;&gt;0),MostCitedLookup!J886,IF(AND(Summary!B$4=Lists!B$5,MostCitedLookup!O886&lt;&gt;0),MostCitedLookup!J886,IF(AND(Summary!B$4=Lists!B$6,MostCitedLookup!P886&lt;&gt;0),MostCitedLookup!J886,IF(AND(Summary!B$4=Lists!B$7,MostCitedLookup!Q886&lt;&gt;0),MostCitedLookup!J886,IF(AND(Summary!B$4=Lists!B$8,MostCitedLookup!R886&lt;&gt;0),MostCitedLookup!J886,IF(AND(Summary!B$4=Lists!B$9,MostCitedLookup!S886&lt;&gt;0),MostCitedLookup!J886,IF(AND(Summary!B$4=Lists!B$10,MostCitedLookup!T886&lt;&gt;0),MostCitedLookup!J886, IF(Summary!B$4="All Publications", MostCitedLookup!J886, NA()))))))))))</f>
        <v>#N/A</v>
      </c>
    </row>
    <row r="887" spans="1:21" x14ac:dyDescent="0.35">
      <c r="A887" t="s">
        <v>2961</v>
      </c>
      <c r="B887" t="s">
        <v>2962</v>
      </c>
      <c r="C887">
        <v>2004</v>
      </c>
      <c r="D887" t="s">
        <v>2963</v>
      </c>
      <c r="E887">
        <v>8</v>
      </c>
      <c r="F887" t="s">
        <v>2964</v>
      </c>
      <c r="G887">
        <v>2004</v>
      </c>
      <c r="H887">
        <v>0.122408964</v>
      </c>
      <c r="I887">
        <v>1</v>
      </c>
      <c r="J887">
        <v>8</v>
      </c>
      <c r="K887" t="s">
        <v>145</v>
      </c>
      <c r="L887">
        <v>0</v>
      </c>
      <c r="M887">
        <v>0</v>
      </c>
      <c r="N887">
        <v>1</v>
      </c>
      <c r="O887">
        <v>0</v>
      </c>
      <c r="P887">
        <v>1</v>
      </c>
      <c r="Q887">
        <v>0</v>
      </c>
      <c r="R887">
        <v>0</v>
      </c>
      <c r="S887">
        <v>0</v>
      </c>
      <c r="T887">
        <v>0</v>
      </c>
      <c r="U887">
        <f>IF(AND(Summary!B$4=Lists!B$2,MostCitedLookup!L887&lt;&gt;0),MostCitedLookup!J887,IF(AND(Summary!B$4=Lists!B$3,MostCitedLookup!M887&lt;&gt;0),MostCitedLookup!J887,IF(AND(Summary!B$4=Lists!B$4,MostCitedLookup!N887&lt;&gt;0),MostCitedLookup!J887,IF(AND(Summary!B$4=Lists!B$5,MostCitedLookup!O887&lt;&gt;0),MostCitedLookup!J887,IF(AND(Summary!B$4=Lists!B$6,MostCitedLookup!P887&lt;&gt;0),MostCitedLookup!J887,IF(AND(Summary!B$4=Lists!B$7,MostCitedLookup!Q887&lt;&gt;0),MostCitedLookup!J887,IF(AND(Summary!B$4=Lists!B$8,MostCitedLookup!R887&lt;&gt;0),MostCitedLookup!J887,IF(AND(Summary!B$4=Lists!B$9,MostCitedLookup!S887&lt;&gt;0),MostCitedLookup!J887,IF(AND(Summary!B$4=Lists!B$10,MostCitedLookup!T887&lt;&gt;0),MostCitedLookup!J887, IF(Summary!B$4="All Publications", MostCitedLookup!J887, NA()))))))))))</f>
        <v>8</v>
      </c>
    </row>
    <row r="888" spans="1:21" x14ac:dyDescent="0.35">
      <c r="A888" t="s">
        <v>2965</v>
      </c>
      <c r="B888" t="s">
        <v>2966</v>
      </c>
      <c r="C888">
        <v>1994</v>
      </c>
      <c r="D888" t="s">
        <v>2967</v>
      </c>
      <c r="E888">
        <v>8</v>
      </c>
      <c r="F888" t="s">
        <v>2968</v>
      </c>
      <c r="G888">
        <v>1994</v>
      </c>
      <c r="H888">
        <v>8.6569578999999994E-2</v>
      </c>
      <c r="I888">
        <v>1</v>
      </c>
      <c r="J888">
        <v>8</v>
      </c>
      <c r="K888" t="s">
        <v>58</v>
      </c>
      <c r="L888">
        <v>0</v>
      </c>
      <c r="M888">
        <v>0</v>
      </c>
      <c r="N888">
        <v>0</v>
      </c>
      <c r="O888">
        <v>0</v>
      </c>
      <c r="P888">
        <v>0</v>
      </c>
      <c r="Q888">
        <v>0</v>
      </c>
      <c r="R888">
        <v>0</v>
      </c>
      <c r="S888">
        <v>1</v>
      </c>
      <c r="T888">
        <v>0</v>
      </c>
      <c r="U888" t="e">
        <f>IF(AND(Summary!B$4=Lists!B$2,MostCitedLookup!L888&lt;&gt;0),MostCitedLookup!J888,IF(AND(Summary!B$4=Lists!B$3,MostCitedLookup!M888&lt;&gt;0),MostCitedLookup!J888,IF(AND(Summary!B$4=Lists!B$4,MostCitedLookup!N888&lt;&gt;0),MostCitedLookup!J888,IF(AND(Summary!B$4=Lists!B$5,MostCitedLookup!O888&lt;&gt;0),MostCitedLookup!J888,IF(AND(Summary!B$4=Lists!B$6,MostCitedLookup!P888&lt;&gt;0),MostCitedLookup!J888,IF(AND(Summary!B$4=Lists!B$7,MostCitedLookup!Q888&lt;&gt;0),MostCitedLookup!J888,IF(AND(Summary!B$4=Lists!B$8,MostCitedLookup!R888&lt;&gt;0),MostCitedLookup!J888,IF(AND(Summary!B$4=Lists!B$9,MostCitedLookup!S888&lt;&gt;0),MostCitedLookup!J888,IF(AND(Summary!B$4=Lists!B$10,MostCitedLookup!T888&lt;&gt;0),MostCitedLookup!J888, IF(Summary!B$4="All Publications", MostCitedLookup!J888, NA()))))))))))</f>
        <v>#N/A</v>
      </c>
    </row>
    <row r="889" spans="1:21" x14ac:dyDescent="0.35">
      <c r="A889" t="s">
        <v>2969</v>
      </c>
      <c r="B889" t="s">
        <v>2970</v>
      </c>
      <c r="C889">
        <v>2019</v>
      </c>
      <c r="D889" t="s">
        <v>2971</v>
      </c>
      <c r="E889">
        <v>8</v>
      </c>
      <c r="F889" t="s">
        <v>2972</v>
      </c>
      <c r="G889">
        <v>2019</v>
      </c>
      <c r="H889">
        <v>8.0369043000000001E-2</v>
      </c>
      <c r="I889">
        <v>1</v>
      </c>
      <c r="J889">
        <v>8</v>
      </c>
      <c r="K889" t="s">
        <v>58</v>
      </c>
      <c r="L889">
        <v>0</v>
      </c>
      <c r="M889">
        <v>0</v>
      </c>
      <c r="N889">
        <v>0</v>
      </c>
      <c r="O889">
        <v>0</v>
      </c>
      <c r="P889">
        <v>0</v>
      </c>
      <c r="Q889">
        <v>0</v>
      </c>
      <c r="R889">
        <v>0</v>
      </c>
      <c r="S889">
        <v>1</v>
      </c>
      <c r="T889">
        <v>0</v>
      </c>
      <c r="U889" t="e">
        <f>IF(AND(Summary!B$4=Lists!B$2,MostCitedLookup!L889&lt;&gt;0),MostCitedLookup!J889,IF(AND(Summary!B$4=Lists!B$3,MostCitedLookup!M889&lt;&gt;0),MostCitedLookup!J889,IF(AND(Summary!B$4=Lists!B$4,MostCitedLookup!N889&lt;&gt;0),MostCitedLookup!J889,IF(AND(Summary!B$4=Lists!B$5,MostCitedLookup!O889&lt;&gt;0),MostCitedLookup!J889,IF(AND(Summary!B$4=Lists!B$6,MostCitedLookup!P889&lt;&gt;0),MostCitedLookup!J889,IF(AND(Summary!B$4=Lists!B$7,MostCitedLookup!Q889&lt;&gt;0),MostCitedLookup!J889,IF(AND(Summary!B$4=Lists!B$8,MostCitedLookup!R889&lt;&gt;0),MostCitedLookup!J889,IF(AND(Summary!B$4=Lists!B$9,MostCitedLookup!S889&lt;&gt;0),MostCitedLookup!J889,IF(AND(Summary!B$4=Lists!B$10,MostCitedLookup!T889&lt;&gt;0),MostCitedLookup!J889, IF(Summary!B$4="All Publications", MostCitedLookup!J889, NA()))))))))))</f>
        <v>#N/A</v>
      </c>
    </row>
    <row r="890" spans="1:21" x14ac:dyDescent="0.35">
      <c r="A890" t="s">
        <v>2973</v>
      </c>
      <c r="B890" t="s">
        <v>2974</v>
      </c>
      <c r="C890">
        <v>2002</v>
      </c>
      <c r="D890" t="s">
        <v>2975</v>
      </c>
      <c r="E890">
        <v>8</v>
      </c>
      <c r="F890" t="s">
        <v>2976</v>
      </c>
      <c r="G890">
        <v>2002</v>
      </c>
      <c r="H890">
        <v>7.8515745999999997E-2</v>
      </c>
      <c r="I890">
        <v>1</v>
      </c>
      <c r="J890">
        <v>8</v>
      </c>
      <c r="K890" t="s">
        <v>58</v>
      </c>
      <c r="L890">
        <v>0</v>
      </c>
      <c r="M890">
        <v>0</v>
      </c>
      <c r="N890">
        <v>0</v>
      </c>
      <c r="O890">
        <v>0</v>
      </c>
      <c r="P890">
        <v>0</v>
      </c>
      <c r="Q890">
        <v>0</v>
      </c>
      <c r="R890">
        <v>0</v>
      </c>
      <c r="S890">
        <v>1</v>
      </c>
      <c r="T890">
        <v>0</v>
      </c>
      <c r="U890" t="e">
        <f>IF(AND(Summary!B$4=Lists!B$2,MostCitedLookup!L890&lt;&gt;0),MostCitedLookup!J890,IF(AND(Summary!B$4=Lists!B$3,MostCitedLookup!M890&lt;&gt;0),MostCitedLookup!J890,IF(AND(Summary!B$4=Lists!B$4,MostCitedLookup!N890&lt;&gt;0),MostCitedLookup!J890,IF(AND(Summary!B$4=Lists!B$5,MostCitedLookup!O890&lt;&gt;0),MostCitedLookup!J890,IF(AND(Summary!B$4=Lists!B$6,MostCitedLookup!P890&lt;&gt;0),MostCitedLookup!J890,IF(AND(Summary!B$4=Lists!B$7,MostCitedLookup!Q890&lt;&gt;0),MostCitedLookup!J890,IF(AND(Summary!B$4=Lists!B$8,MostCitedLookup!R890&lt;&gt;0),MostCitedLookup!J890,IF(AND(Summary!B$4=Lists!B$9,MostCitedLookup!S890&lt;&gt;0),MostCitedLookup!J890,IF(AND(Summary!B$4=Lists!B$10,MostCitedLookup!T890&lt;&gt;0),MostCitedLookup!J890, IF(Summary!B$4="All Publications", MostCitedLookup!J890, NA()))))))))))</f>
        <v>#N/A</v>
      </c>
    </row>
    <row r="891" spans="1:21" x14ac:dyDescent="0.35">
      <c r="A891" t="s">
        <v>2977</v>
      </c>
      <c r="B891" t="s">
        <v>2978</v>
      </c>
      <c r="C891">
        <v>2009</v>
      </c>
      <c r="D891" t="s">
        <v>2979</v>
      </c>
      <c r="E891">
        <v>8</v>
      </c>
      <c r="F891" t="s">
        <v>2980</v>
      </c>
      <c r="G891">
        <v>2009</v>
      </c>
      <c r="H891">
        <v>6.5418998000000006E-2</v>
      </c>
      <c r="I891">
        <v>1</v>
      </c>
      <c r="J891">
        <v>8</v>
      </c>
      <c r="K891" t="s">
        <v>58</v>
      </c>
      <c r="L891">
        <v>0</v>
      </c>
      <c r="M891">
        <v>0</v>
      </c>
      <c r="N891">
        <v>0</v>
      </c>
      <c r="O891">
        <v>0</v>
      </c>
      <c r="P891">
        <v>0</v>
      </c>
      <c r="Q891">
        <v>0</v>
      </c>
      <c r="R891">
        <v>0</v>
      </c>
      <c r="S891">
        <v>1</v>
      </c>
      <c r="T891">
        <v>0</v>
      </c>
      <c r="U891" t="e">
        <f>IF(AND(Summary!B$4=Lists!B$2,MostCitedLookup!L891&lt;&gt;0),MostCitedLookup!J891,IF(AND(Summary!B$4=Lists!B$3,MostCitedLookup!M891&lt;&gt;0),MostCitedLookup!J891,IF(AND(Summary!B$4=Lists!B$4,MostCitedLookup!N891&lt;&gt;0),MostCitedLookup!J891,IF(AND(Summary!B$4=Lists!B$5,MostCitedLookup!O891&lt;&gt;0),MostCitedLookup!J891,IF(AND(Summary!B$4=Lists!B$6,MostCitedLookup!P891&lt;&gt;0),MostCitedLookup!J891,IF(AND(Summary!B$4=Lists!B$7,MostCitedLookup!Q891&lt;&gt;0),MostCitedLookup!J891,IF(AND(Summary!B$4=Lists!B$8,MostCitedLookup!R891&lt;&gt;0),MostCitedLookup!J891,IF(AND(Summary!B$4=Lists!B$9,MostCitedLookup!S891&lt;&gt;0),MostCitedLookup!J891,IF(AND(Summary!B$4=Lists!B$10,MostCitedLookup!T891&lt;&gt;0),MostCitedLookup!J891, IF(Summary!B$4="All Publications", MostCitedLookup!J891, NA()))))))))))</f>
        <v>#N/A</v>
      </c>
    </row>
    <row r="892" spans="1:21" x14ac:dyDescent="0.35">
      <c r="A892" t="s">
        <v>2981</v>
      </c>
      <c r="B892" t="s">
        <v>2982</v>
      </c>
      <c r="C892">
        <v>2020</v>
      </c>
      <c r="D892" t="s">
        <v>2983</v>
      </c>
      <c r="E892">
        <v>8</v>
      </c>
      <c r="F892" t="s">
        <v>2984</v>
      </c>
      <c r="G892">
        <v>2020</v>
      </c>
      <c r="H892">
        <v>5.7814425000000003E-2</v>
      </c>
      <c r="I892">
        <v>1</v>
      </c>
      <c r="J892">
        <v>8</v>
      </c>
      <c r="K892" t="s">
        <v>913</v>
      </c>
      <c r="L892">
        <v>0</v>
      </c>
      <c r="M892">
        <v>0</v>
      </c>
      <c r="N892">
        <v>0</v>
      </c>
      <c r="O892">
        <v>0</v>
      </c>
      <c r="P892">
        <v>0</v>
      </c>
      <c r="Q892">
        <v>1</v>
      </c>
      <c r="R892">
        <v>0</v>
      </c>
      <c r="S892">
        <v>0</v>
      </c>
      <c r="T892">
        <v>0</v>
      </c>
      <c r="U892" t="e">
        <f>IF(AND(Summary!B$4=Lists!B$2,MostCitedLookup!L892&lt;&gt;0),MostCitedLookup!J892,IF(AND(Summary!B$4=Lists!B$3,MostCitedLookup!M892&lt;&gt;0),MostCitedLookup!J892,IF(AND(Summary!B$4=Lists!B$4,MostCitedLookup!N892&lt;&gt;0),MostCitedLookup!J892,IF(AND(Summary!B$4=Lists!B$5,MostCitedLookup!O892&lt;&gt;0),MostCitedLookup!J892,IF(AND(Summary!B$4=Lists!B$6,MostCitedLookup!P892&lt;&gt;0),MostCitedLookup!J892,IF(AND(Summary!B$4=Lists!B$7,MostCitedLookup!Q892&lt;&gt;0),MostCitedLookup!J892,IF(AND(Summary!B$4=Lists!B$8,MostCitedLookup!R892&lt;&gt;0),MostCitedLookup!J892,IF(AND(Summary!B$4=Lists!B$9,MostCitedLookup!S892&lt;&gt;0),MostCitedLookup!J892,IF(AND(Summary!B$4=Lists!B$10,MostCitedLookup!T892&lt;&gt;0),MostCitedLookup!J892, IF(Summary!B$4="All Publications", MostCitedLookup!J892, NA()))))))))))</f>
        <v>#N/A</v>
      </c>
    </row>
    <row r="893" spans="1:21" x14ac:dyDescent="0.35">
      <c r="A893" t="s">
        <v>2985</v>
      </c>
      <c r="B893" t="s">
        <v>2986</v>
      </c>
      <c r="C893">
        <v>2020</v>
      </c>
      <c r="D893" t="s">
        <v>2987</v>
      </c>
      <c r="E893">
        <v>8</v>
      </c>
      <c r="F893" t="s">
        <v>2988</v>
      </c>
      <c r="G893">
        <v>2020</v>
      </c>
      <c r="H893">
        <v>5.7276447000000001E-2</v>
      </c>
      <c r="I893">
        <v>1</v>
      </c>
      <c r="J893">
        <v>8</v>
      </c>
      <c r="K893" t="s">
        <v>519</v>
      </c>
      <c r="L893">
        <v>0</v>
      </c>
      <c r="M893">
        <v>0</v>
      </c>
      <c r="N893">
        <v>1</v>
      </c>
      <c r="O893">
        <v>0</v>
      </c>
      <c r="P893">
        <v>0</v>
      </c>
      <c r="Q893">
        <v>0</v>
      </c>
      <c r="R893">
        <v>0</v>
      </c>
      <c r="S893">
        <v>0</v>
      </c>
      <c r="T893">
        <v>0</v>
      </c>
      <c r="U893">
        <f>IF(AND(Summary!B$4=Lists!B$2,MostCitedLookup!L893&lt;&gt;0),MostCitedLookup!J893,IF(AND(Summary!B$4=Lists!B$3,MostCitedLookup!M893&lt;&gt;0),MostCitedLookup!J893,IF(AND(Summary!B$4=Lists!B$4,MostCitedLookup!N893&lt;&gt;0),MostCitedLookup!J893,IF(AND(Summary!B$4=Lists!B$5,MostCitedLookup!O893&lt;&gt;0),MostCitedLookup!J893,IF(AND(Summary!B$4=Lists!B$6,MostCitedLookup!P893&lt;&gt;0),MostCitedLookup!J893,IF(AND(Summary!B$4=Lists!B$7,MostCitedLookup!Q893&lt;&gt;0),MostCitedLookup!J893,IF(AND(Summary!B$4=Lists!B$8,MostCitedLookup!R893&lt;&gt;0),MostCitedLookup!J893,IF(AND(Summary!B$4=Lists!B$9,MostCitedLookup!S893&lt;&gt;0),MostCitedLookup!J893,IF(AND(Summary!B$4=Lists!B$10,MostCitedLookup!T893&lt;&gt;0),MostCitedLookup!J893, IF(Summary!B$4="All Publications", MostCitedLookup!J893, NA()))))))))))</f>
        <v>8</v>
      </c>
    </row>
    <row r="894" spans="1:21" x14ac:dyDescent="0.35">
      <c r="A894" t="s">
        <v>2989</v>
      </c>
      <c r="B894" t="s">
        <v>785</v>
      </c>
      <c r="C894">
        <v>2010</v>
      </c>
      <c r="D894" t="s">
        <v>2990</v>
      </c>
      <c r="E894">
        <v>8</v>
      </c>
      <c r="F894" t="s">
        <v>2991</v>
      </c>
      <c r="G894">
        <v>2010</v>
      </c>
      <c r="H894">
        <v>3.9006662999999997E-2</v>
      </c>
      <c r="I894">
        <v>1</v>
      </c>
      <c r="J894">
        <v>8</v>
      </c>
      <c r="K894" t="s">
        <v>67</v>
      </c>
      <c r="L894">
        <v>0</v>
      </c>
      <c r="M894">
        <v>0</v>
      </c>
      <c r="N894">
        <v>0</v>
      </c>
      <c r="O894">
        <v>0</v>
      </c>
      <c r="P894">
        <v>1</v>
      </c>
      <c r="Q894">
        <v>0</v>
      </c>
      <c r="R894">
        <v>0</v>
      </c>
      <c r="S894">
        <v>0</v>
      </c>
      <c r="T894">
        <v>0</v>
      </c>
      <c r="U894" t="e">
        <f>IF(AND(Summary!B$4=Lists!B$2,MostCitedLookup!L894&lt;&gt;0),MostCitedLookup!J894,IF(AND(Summary!B$4=Lists!B$3,MostCitedLookup!M894&lt;&gt;0),MostCitedLookup!J894,IF(AND(Summary!B$4=Lists!B$4,MostCitedLookup!N894&lt;&gt;0),MostCitedLookup!J894,IF(AND(Summary!B$4=Lists!B$5,MostCitedLookup!O894&lt;&gt;0),MostCitedLookup!J894,IF(AND(Summary!B$4=Lists!B$6,MostCitedLookup!P894&lt;&gt;0),MostCitedLookup!J894,IF(AND(Summary!B$4=Lists!B$7,MostCitedLookup!Q894&lt;&gt;0),MostCitedLookup!J894,IF(AND(Summary!B$4=Lists!B$8,MostCitedLookup!R894&lt;&gt;0),MostCitedLookup!J894,IF(AND(Summary!B$4=Lists!B$9,MostCitedLookup!S894&lt;&gt;0),MostCitedLookup!J894,IF(AND(Summary!B$4=Lists!B$10,MostCitedLookup!T894&lt;&gt;0),MostCitedLookup!J894, IF(Summary!B$4="All Publications", MostCitedLookup!J894, NA()))))))))))</f>
        <v>#N/A</v>
      </c>
    </row>
    <row r="895" spans="1:21" x14ac:dyDescent="0.35">
      <c r="A895" t="s">
        <v>2992</v>
      </c>
      <c r="B895" t="s">
        <v>2993</v>
      </c>
      <c r="C895">
        <v>2010</v>
      </c>
      <c r="D895" t="s">
        <v>2994</v>
      </c>
      <c r="E895">
        <v>8</v>
      </c>
      <c r="F895" t="s">
        <v>2995</v>
      </c>
      <c r="G895">
        <v>2010</v>
      </c>
      <c r="H895">
        <v>2.4401241000000001E-2</v>
      </c>
      <c r="I895">
        <v>1</v>
      </c>
      <c r="J895">
        <v>8</v>
      </c>
      <c r="K895" t="s">
        <v>78</v>
      </c>
      <c r="L895">
        <v>0</v>
      </c>
      <c r="M895">
        <v>0</v>
      </c>
      <c r="N895">
        <v>1</v>
      </c>
      <c r="O895">
        <v>0</v>
      </c>
      <c r="P895">
        <v>0</v>
      </c>
      <c r="Q895">
        <v>0</v>
      </c>
      <c r="R895">
        <v>0</v>
      </c>
      <c r="S895">
        <v>1</v>
      </c>
      <c r="T895">
        <v>0</v>
      </c>
      <c r="U895">
        <f>IF(AND(Summary!B$4=Lists!B$2,MostCitedLookup!L895&lt;&gt;0),MostCitedLookup!J895,IF(AND(Summary!B$4=Lists!B$3,MostCitedLookup!M895&lt;&gt;0),MostCitedLookup!J895,IF(AND(Summary!B$4=Lists!B$4,MostCitedLookup!N895&lt;&gt;0),MostCitedLookup!J895,IF(AND(Summary!B$4=Lists!B$5,MostCitedLookup!O895&lt;&gt;0),MostCitedLookup!J895,IF(AND(Summary!B$4=Lists!B$6,MostCitedLookup!P895&lt;&gt;0),MostCitedLookup!J895,IF(AND(Summary!B$4=Lists!B$7,MostCitedLookup!Q895&lt;&gt;0),MostCitedLookup!J895,IF(AND(Summary!B$4=Lists!B$8,MostCitedLookup!R895&lt;&gt;0),MostCitedLookup!J895,IF(AND(Summary!B$4=Lists!B$9,MostCitedLookup!S895&lt;&gt;0),MostCitedLookup!J895,IF(AND(Summary!B$4=Lists!B$10,MostCitedLookup!T895&lt;&gt;0),MostCitedLookup!J895, IF(Summary!B$4="All Publications", MostCitedLookup!J895, NA()))))))))))</f>
        <v>8</v>
      </c>
    </row>
    <row r="896" spans="1:21" x14ac:dyDescent="0.35">
      <c r="A896" t="s">
        <v>2996</v>
      </c>
      <c r="B896" t="s">
        <v>2993</v>
      </c>
      <c r="C896">
        <v>2010</v>
      </c>
      <c r="D896" t="s">
        <v>2994</v>
      </c>
      <c r="E896">
        <v>8</v>
      </c>
      <c r="F896" t="s">
        <v>2995</v>
      </c>
      <c r="G896">
        <v>2010</v>
      </c>
      <c r="H896">
        <v>1.1447016000000001E-2</v>
      </c>
      <c r="I896">
        <v>1</v>
      </c>
      <c r="J896">
        <v>8</v>
      </c>
      <c r="K896" t="s">
        <v>58</v>
      </c>
      <c r="L896">
        <v>0</v>
      </c>
      <c r="M896">
        <v>0</v>
      </c>
      <c r="N896">
        <v>0</v>
      </c>
      <c r="O896">
        <v>0</v>
      </c>
      <c r="P896">
        <v>0</v>
      </c>
      <c r="Q896">
        <v>0</v>
      </c>
      <c r="R896">
        <v>0</v>
      </c>
      <c r="S896">
        <v>1</v>
      </c>
      <c r="T896">
        <v>0</v>
      </c>
      <c r="U896" t="e">
        <f>IF(AND(Summary!B$4=Lists!B$2,MostCitedLookup!L896&lt;&gt;0),MostCitedLookup!J896,IF(AND(Summary!B$4=Lists!B$3,MostCitedLookup!M896&lt;&gt;0),MostCitedLookup!J896,IF(AND(Summary!B$4=Lists!B$4,MostCitedLookup!N896&lt;&gt;0),MostCitedLookup!J896,IF(AND(Summary!B$4=Lists!B$5,MostCitedLookup!O896&lt;&gt;0),MostCitedLookup!J896,IF(AND(Summary!B$4=Lists!B$6,MostCitedLookup!P896&lt;&gt;0),MostCitedLookup!J896,IF(AND(Summary!B$4=Lists!B$7,MostCitedLookup!Q896&lt;&gt;0),MostCitedLookup!J896,IF(AND(Summary!B$4=Lists!B$8,MostCitedLookup!R896&lt;&gt;0),MostCitedLookup!J896,IF(AND(Summary!B$4=Lists!B$9,MostCitedLookup!S896&lt;&gt;0),MostCitedLookup!J896,IF(AND(Summary!B$4=Lists!B$10,MostCitedLookup!T896&lt;&gt;0),MostCitedLookup!J896, IF(Summary!B$4="All Publications", MostCitedLookup!J896, NA()))))))))))</f>
        <v>#N/A</v>
      </c>
    </row>
    <row r="897" spans="1:21" x14ac:dyDescent="0.35">
      <c r="A897" t="s">
        <v>2997</v>
      </c>
      <c r="B897" t="s">
        <v>2998</v>
      </c>
      <c r="C897">
        <v>2013</v>
      </c>
      <c r="D897" t="s">
        <v>2999</v>
      </c>
      <c r="E897">
        <v>8</v>
      </c>
      <c r="F897" t="s">
        <v>3000</v>
      </c>
      <c r="G897">
        <v>2013</v>
      </c>
      <c r="H897">
        <v>1.0840107999999999E-2</v>
      </c>
      <c r="I897">
        <v>1</v>
      </c>
      <c r="J897">
        <v>8</v>
      </c>
      <c r="K897" t="s">
        <v>58</v>
      </c>
      <c r="L897">
        <v>0</v>
      </c>
      <c r="M897">
        <v>0</v>
      </c>
      <c r="N897">
        <v>0</v>
      </c>
      <c r="O897">
        <v>0</v>
      </c>
      <c r="P897">
        <v>0</v>
      </c>
      <c r="Q897">
        <v>0</v>
      </c>
      <c r="R897">
        <v>0</v>
      </c>
      <c r="S897">
        <v>1</v>
      </c>
      <c r="T897">
        <v>0</v>
      </c>
      <c r="U897" t="e">
        <f>IF(AND(Summary!B$4=Lists!B$2,MostCitedLookup!L897&lt;&gt;0),MostCitedLookup!J897,IF(AND(Summary!B$4=Lists!B$3,MostCitedLookup!M897&lt;&gt;0),MostCitedLookup!J897,IF(AND(Summary!B$4=Lists!B$4,MostCitedLookup!N897&lt;&gt;0),MostCitedLookup!J897,IF(AND(Summary!B$4=Lists!B$5,MostCitedLookup!O897&lt;&gt;0),MostCitedLookup!J897,IF(AND(Summary!B$4=Lists!B$6,MostCitedLookup!P897&lt;&gt;0),MostCitedLookup!J897,IF(AND(Summary!B$4=Lists!B$7,MostCitedLookup!Q897&lt;&gt;0),MostCitedLookup!J897,IF(AND(Summary!B$4=Lists!B$8,MostCitedLookup!R897&lt;&gt;0),MostCitedLookup!J897,IF(AND(Summary!B$4=Lists!B$9,MostCitedLookup!S897&lt;&gt;0),MostCitedLookup!J897,IF(AND(Summary!B$4=Lists!B$10,MostCitedLookup!T897&lt;&gt;0),MostCitedLookup!J897, IF(Summary!B$4="All Publications", MostCitedLookup!J897, NA()))))))))))</f>
        <v>#N/A</v>
      </c>
    </row>
    <row r="898" spans="1:21" x14ac:dyDescent="0.35">
      <c r="A898" t="s">
        <v>3001</v>
      </c>
      <c r="B898" t="s">
        <v>3002</v>
      </c>
      <c r="C898">
        <v>2014</v>
      </c>
      <c r="D898" t="s">
        <v>3003</v>
      </c>
      <c r="E898">
        <v>8</v>
      </c>
      <c r="F898" t="s">
        <v>3004</v>
      </c>
      <c r="G898">
        <v>2014</v>
      </c>
      <c r="H898">
        <v>9.0090090000000001E-3</v>
      </c>
      <c r="I898">
        <v>1</v>
      </c>
      <c r="J898">
        <v>8</v>
      </c>
      <c r="K898" t="s">
        <v>58</v>
      </c>
      <c r="L898">
        <v>0</v>
      </c>
      <c r="M898">
        <v>0</v>
      </c>
      <c r="N898">
        <v>0</v>
      </c>
      <c r="O898">
        <v>0</v>
      </c>
      <c r="P898">
        <v>0</v>
      </c>
      <c r="Q898">
        <v>0</v>
      </c>
      <c r="R898">
        <v>0</v>
      </c>
      <c r="S898">
        <v>1</v>
      </c>
      <c r="T898">
        <v>0</v>
      </c>
      <c r="U898" t="e">
        <f>IF(AND(Summary!B$4=Lists!B$2,MostCitedLookup!L898&lt;&gt;0),MostCitedLookup!J898,IF(AND(Summary!B$4=Lists!B$3,MostCitedLookup!M898&lt;&gt;0),MostCitedLookup!J898,IF(AND(Summary!B$4=Lists!B$4,MostCitedLookup!N898&lt;&gt;0),MostCitedLookup!J898,IF(AND(Summary!B$4=Lists!B$5,MostCitedLookup!O898&lt;&gt;0),MostCitedLookup!J898,IF(AND(Summary!B$4=Lists!B$6,MostCitedLookup!P898&lt;&gt;0),MostCitedLookup!J898,IF(AND(Summary!B$4=Lists!B$7,MostCitedLookup!Q898&lt;&gt;0),MostCitedLookup!J898,IF(AND(Summary!B$4=Lists!B$8,MostCitedLookup!R898&lt;&gt;0),MostCitedLookup!J898,IF(AND(Summary!B$4=Lists!B$9,MostCitedLookup!S898&lt;&gt;0),MostCitedLookup!J898,IF(AND(Summary!B$4=Lists!B$10,MostCitedLookup!T898&lt;&gt;0),MostCitedLookup!J898, IF(Summary!B$4="All Publications", MostCitedLookup!J898, NA()))))))))))</f>
        <v>#N/A</v>
      </c>
    </row>
    <row r="899" spans="1:21" x14ac:dyDescent="0.35">
      <c r="A899" t="s">
        <v>3005</v>
      </c>
      <c r="B899" t="s">
        <v>3006</v>
      </c>
      <c r="C899">
        <v>2000</v>
      </c>
      <c r="D899" t="s">
        <v>3005</v>
      </c>
      <c r="E899">
        <v>8</v>
      </c>
      <c r="F899" t="s">
        <v>3007</v>
      </c>
      <c r="G899">
        <v>2000</v>
      </c>
      <c r="H899">
        <v>0</v>
      </c>
      <c r="I899">
        <v>1</v>
      </c>
      <c r="J899">
        <v>8</v>
      </c>
      <c r="K899" t="s">
        <v>67</v>
      </c>
      <c r="L899">
        <v>0</v>
      </c>
      <c r="M899">
        <v>0</v>
      </c>
      <c r="N899">
        <v>0</v>
      </c>
      <c r="O899">
        <v>0</v>
      </c>
      <c r="P899">
        <v>1</v>
      </c>
      <c r="Q899">
        <v>0</v>
      </c>
      <c r="R899">
        <v>0</v>
      </c>
      <c r="S899">
        <v>0</v>
      </c>
      <c r="T899">
        <v>0</v>
      </c>
      <c r="U899" t="e">
        <f>IF(AND(Summary!B$4=Lists!B$2,MostCitedLookup!L899&lt;&gt;0),MostCitedLookup!J899,IF(AND(Summary!B$4=Lists!B$3,MostCitedLookup!M899&lt;&gt;0),MostCitedLookup!J899,IF(AND(Summary!B$4=Lists!B$4,MostCitedLookup!N899&lt;&gt;0),MostCitedLookup!J899,IF(AND(Summary!B$4=Lists!B$5,MostCitedLookup!O899&lt;&gt;0),MostCitedLookup!J899,IF(AND(Summary!B$4=Lists!B$6,MostCitedLookup!P899&lt;&gt;0),MostCitedLookup!J899,IF(AND(Summary!B$4=Lists!B$7,MostCitedLookup!Q899&lt;&gt;0),MostCitedLookup!J899,IF(AND(Summary!B$4=Lists!B$8,MostCitedLookup!R899&lt;&gt;0),MostCitedLookup!J899,IF(AND(Summary!B$4=Lists!B$9,MostCitedLookup!S899&lt;&gt;0),MostCitedLookup!J899,IF(AND(Summary!B$4=Lists!B$10,MostCitedLookup!T899&lt;&gt;0),MostCitedLookup!J899, IF(Summary!B$4="All Publications", MostCitedLookup!J899, NA()))))))))))</f>
        <v>#N/A</v>
      </c>
    </row>
    <row r="900" spans="1:21" x14ac:dyDescent="0.35">
      <c r="A900" t="s">
        <v>3008</v>
      </c>
      <c r="B900" t="s">
        <v>3009</v>
      </c>
      <c r="C900">
        <v>2006</v>
      </c>
      <c r="D900" t="s">
        <v>3008</v>
      </c>
      <c r="E900">
        <v>8</v>
      </c>
      <c r="F900" t="s">
        <v>3010</v>
      </c>
      <c r="G900">
        <v>2006</v>
      </c>
      <c r="H900">
        <v>0</v>
      </c>
      <c r="I900">
        <v>1</v>
      </c>
      <c r="J900">
        <v>8</v>
      </c>
      <c r="K900" t="s">
        <v>58</v>
      </c>
      <c r="L900">
        <v>0</v>
      </c>
      <c r="M900">
        <v>0</v>
      </c>
      <c r="N900">
        <v>0</v>
      </c>
      <c r="O900">
        <v>0</v>
      </c>
      <c r="P900">
        <v>0</v>
      </c>
      <c r="Q900">
        <v>0</v>
      </c>
      <c r="R900">
        <v>0</v>
      </c>
      <c r="S900">
        <v>1</v>
      </c>
      <c r="T900">
        <v>0</v>
      </c>
      <c r="U900" t="e">
        <f>IF(AND(Summary!B$4=Lists!B$2,MostCitedLookup!L900&lt;&gt;0),MostCitedLookup!J900,IF(AND(Summary!B$4=Lists!B$3,MostCitedLookup!M900&lt;&gt;0),MostCitedLookup!J900,IF(AND(Summary!B$4=Lists!B$4,MostCitedLookup!N900&lt;&gt;0),MostCitedLookup!J900,IF(AND(Summary!B$4=Lists!B$5,MostCitedLookup!O900&lt;&gt;0),MostCitedLookup!J900,IF(AND(Summary!B$4=Lists!B$6,MostCitedLookup!P900&lt;&gt;0),MostCitedLookup!J900,IF(AND(Summary!B$4=Lists!B$7,MostCitedLookup!Q900&lt;&gt;0),MostCitedLookup!J900,IF(AND(Summary!B$4=Lists!B$8,MostCitedLookup!R900&lt;&gt;0),MostCitedLookup!J900,IF(AND(Summary!B$4=Lists!B$9,MostCitedLookup!S900&lt;&gt;0),MostCitedLookup!J900,IF(AND(Summary!B$4=Lists!B$10,MostCitedLookup!T900&lt;&gt;0),MostCitedLookup!J900, IF(Summary!B$4="All Publications", MostCitedLookup!J900, NA()))))))))))</f>
        <v>#N/A</v>
      </c>
    </row>
    <row r="901" spans="1:21" x14ac:dyDescent="0.35">
      <c r="A901" t="s">
        <v>3011</v>
      </c>
      <c r="B901" t="s">
        <v>3012</v>
      </c>
      <c r="C901">
        <v>2006</v>
      </c>
      <c r="D901" t="s">
        <v>3011</v>
      </c>
      <c r="E901">
        <v>8</v>
      </c>
      <c r="F901" t="s">
        <v>3013</v>
      </c>
      <c r="G901">
        <v>2006</v>
      </c>
      <c r="H901">
        <v>0</v>
      </c>
      <c r="I901">
        <v>1</v>
      </c>
      <c r="J901">
        <v>8</v>
      </c>
      <c r="K901" t="s">
        <v>58</v>
      </c>
      <c r="L901">
        <v>0</v>
      </c>
      <c r="M901">
        <v>0</v>
      </c>
      <c r="N901">
        <v>0</v>
      </c>
      <c r="O901">
        <v>0</v>
      </c>
      <c r="P901">
        <v>0</v>
      </c>
      <c r="Q901">
        <v>0</v>
      </c>
      <c r="R901">
        <v>0</v>
      </c>
      <c r="S901">
        <v>1</v>
      </c>
      <c r="T901">
        <v>0</v>
      </c>
      <c r="U901" t="e">
        <f>IF(AND(Summary!B$4=Lists!B$2,MostCitedLookup!L901&lt;&gt;0),MostCitedLookup!J901,IF(AND(Summary!B$4=Lists!B$3,MostCitedLookup!M901&lt;&gt;0),MostCitedLookup!J901,IF(AND(Summary!B$4=Lists!B$4,MostCitedLookup!N901&lt;&gt;0),MostCitedLookup!J901,IF(AND(Summary!B$4=Lists!B$5,MostCitedLookup!O901&lt;&gt;0),MostCitedLookup!J901,IF(AND(Summary!B$4=Lists!B$6,MostCitedLookup!P901&lt;&gt;0),MostCitedLookup!J901,IF(AND(Summary!B$4=Lists!B$7,MostCitedLookup!Q901&lt;&gt;0),MostCitedLookup!J901,IF(AND(Summary!B$4=Lists!B$8,MostCitedLookup!R901&lt;&gt;0),MostCitedLookup!J901,IF(AND(Summary!B$4=Lists!B$9,MostCitedLookup!S901&lt;&gt;0),MostCitedLookup!J901,IF(AND(Summary!B$4=Lists!B$10,MostCitedLookup!T901&lt;&gt;0),MostCitedLookup!J901, IF(Summary!B$4="All Publications", MostCitedLookup!J901, NA()))))))))))</f>
        <v>#N/A</v>
      </c>
    </row>
    <row r="902" spans="1:21" x14ac:dyDescent="0.35">
      <c r="A902" t="s">
        <v>3014</v>
      </c>
      <c r="B902" t="s">
        <v>3015</v>
      </c>
      <c r="C902">
        <v>2013</v>
      </c>
      <c r="D902" t="s">
        <v>3014</v>
      </c>
      <c r="E902">
        <v>8</v>
      </c>
      <c r="F902" t="s">
        <v>3016</v>
      </c>
      <c r="G902">
        <v>2013</v>
      </c>
      <c r="H902">
        <v>0</v>
      </c>
      <c r="I902">
        <v>1</v>
      </c>
      <c r="J902">
        <v>8</v>
      </c>
      <c r="K902" t="s">
        <v>58</v>
      </c>
      <c r="L902">
        <v>0</v>
      </c>
      <c r="M902">
        <v>0</v>
      </c>
      <c r="N902">
        <v>0</v>
      </c>
      <c r="O902">
        <v>0</v>
      </c>
      <c r="P902">
        <v>0</v>
      </c>
      <c r="Q902">
        <v>0</v>
      </c>
      <c r="R902">
        <v>0</v>
      </c>
      <c r="S902">
        <v>1</v>
      </c>
      <c r="T902">
        <v>0</v>
      </c>
      <c r="U902" t="e">
        <f>IF(AND(Summary!B$4=Lists!B$2,MostCitedLookup!L902&lt;&gt;0),MostCitedLookup!J902,IF(AND(Summary!B$4=Lists!B$3,MostCitedLookup!M902&lt;&gt;0),MostCitedLookup!J902,IF(AND(Summary!B$4=Lists!B$4,MostCitedLookup!N902&lt;&gt;0),MostCitedLookup!J902,IF(AND(Summary!B$4=Lists!B$5,MostCitedLookup!O902&lt;&gt;0),MostCitedLookup!J902,IF(AND(Summary!B$4=Lists!B$6,MostCitedLookup!P902&lt;&gt;0),MostCitedLookup!J902,IF(AND(Summary!B$4=Lists!B$7,MostCitedLookup!Q902&lt;&gt;0),MostCitedLookup!J902,IF(AND(Summary!B$4=Lists!B$8,MostCitedLookup!R902&lt;&gt;0),MostCitedLookup!J902,IF(AND(Summary!B$4=Lists!B$9,MostCitedLookup!S902&lt;&gt;0),MostCitedLookup!J902,IF(AND(Summary!B$4=Lists!B$10,MostCitedLookup!T902&lt;&gt;0),MostCitedLookup!J902, IF(Summary!B$4="All Publications", MostCitedLookup!J902, NA()))))))))))</f>
        <v>#N/A</v>
      </c>
    </row>
    <row r="903" spans="1:21" x14ac:dyDescent="0.35">
      <c r="A903" t="s">
        <v>3017</v>
      </c>
      <c r="B903" t="s">
        <v>3018</v>
      </c>
      <c r="C903">
        <v>2008</v>
      </c>
      <c r="D903" t="s">
        <v>3017</v>
      </c>
      <c r="E903">
        <v>8</v>
      </c>
      <c r="F903" t="s">
        <v>3019</v>
      </c>
      <c r="G903">
        <v>2008</v>
      </c>
      <c r="H903">
        <v>0</v>
      </c>
      <c r="I903">
        <v>1</v>
      </c>
      <c r="J903">
        <v>8</v>
      </c>
      <c r="K903" t="s">
        <v>67</v>
      </c>
      <c r="L903">
        <v>0</v>
      </c>
      <c r="M903">
        <v>0</v>
      </c>
      <c r="N903">
        <v>0</v>
      </c>
      <c r="O903">
        <v>0</v>
      </c>
      <c r="P903">
        <v>1</v>
      </c>
      <c r="Q903">
        <v>0</v>
      </c>
      <c r="R903">
        <v>0</v>
      </c>
      <c r="S903">
        <v>0</v>
      </c>
      <c r="T903">
        <v>0</v>
      </c>
      <c r="U903" t="e">
        <f>IF(AND(Summary!B$4=Lists!B$2,MostCitedLookup!L903&lt;&gt;0),MostCitedLookup!J903,IF(AND(Summary!B$4=Lists!B$3,MostCitedLookup!M903&lt;&gt;0),MostCitedLookup!J903,IF(AND(Summary!B$4=Lists!B$4,MostCitedLookup!N903&lt;&gt;0),MostCitedLookup!J903,IF(AND(Summary!B$4=Lists!B$5,MostCitedLookup!O903&lt;&gt;0),MostCitedLookup!J903,IF(AND(Summary!B$4=Lists!B$6,MostCitedLookup!P903&lt;&gt;0),MostCitedLookup!J903,IF(AND(Summary!B$4=Lists!B$7,MostCitedLookup!Q903&lt;&gt;0),MostCitedLookup!J903,IF(AND(Summary!B$4=Lists!B$8,MostCitedLookup!R903&lt;&gt;0),MostCitedLookup!J903,IF(AND(Summary!B$4=Lists!B$9,MostCitedLookup!S903&lt;&gt;0),MostCitedLookup!J903,IF(AND(Summary!B$4=Lists!B$10,MostCitedLookup!T903&lt;&gt;0),MostCitedLookup!J903, IF(Summary!B$4="All Publications", MostCitedLookup!J903, NA()))))))))))</f>
        <v>#N/A</v>
      </c>
    </row>
    <row r="904" spans="1:21" x14ac:dyDescent="0.35">
      <c r="A904" t="s">
        <v>3020</v>
      </c>
      <c r="B904" t="s">
        <v>325</v>
      </c>
      <c r="C904">
        <v>1996</v>
      </c>
      <c r="D904" t="s">
        <v>3020</v>
      </c>
      <c r="E904">
        <v>8</v>
      </c>
      <c r="F904" t="s">
        <v>3021</v>
      </c>
      <c r="G904">
        <v>1996</v>
      </c>
      <c r="H904">
        <v>0</v>
      </c>
      <c r="I904">
        <v>1</v>
      </c>
      <c r="J904">
        <v>8</v>
      </c>
      <c r="K904" t="s">
        <v>115</v>
      </c>
      <c r="L904">
        <v>0</v>
      </c>
      <c r="M904">
        <v>0</v>
      </c>
      <c r="N904">
        <v>0</v>
      </c>
      <c r="O904">
        <v>1</v>
      </c>
      <c r="P904">
        <v>0</v>
      </c>
      <c r="Q904">
        <v>0</v>
      </c>
      <c r="R904">
        <v>0</v>
      </c>
      <c r="S904">
        <v>1</v>
      </c>
      <c r="T904">
        <v>0</v>
      </c>
      <c r="U904" t="e">
        <f>IF(AND(Summary!B$4=Lists!B$2,MostCitedLookup!L904&lt;&gt;0),MostCitedLookup!J904,IF(AND(Summary!B$4=Lists!B$3,MostCitedLookup!M904&lt;&gt;0),MostCitedLookup!J904,IF(AND(Summary!B$4=Lists!B$4,MostCitedLookup!N904&lt;&gt;0),MostCitedLookup!J904,IF(AND(Summary!B$4=Lists!B$5,MostCitedLookup!O904&lt;&gt;0),MostCitedLookup!J904,IF(AND(Summary!B$4=Lists!B$6,MostCitedLookup!P904&lt;&gt;0),MostCitedLookup!J904,IF(AND(Summary!B$4=Lists!B$7,MostCitedLookup!Q904&lt;&gt;0),MostCitedLookup!J904,IF(AND(Summary!B$4=Lists!B$8,MostCitedLookup!R904&lt;&gt;0),MostCitedLookup!J904,IF(AND(Summary!B$4=Lists!B$9,MostCitedLookup!S904&lt;&gt;0),MostCitedLookup!J904,IF(AND(Summary!B$4=Lists!B$10,MostCitedLookup!T904&lt;&gt;0),MostCitedLookup!J904, IF(Summary!B$4="All Publications", MostCitedLookup!J904, NA()))))))))))</f>
        <v>#N/A</v>
      </c>
    </row>
    <row r="905" spans="1:21" x14ac:dyDescent="0.35">
      <c r="A905" t="s">
        <v>3022</v>
      </c>
      <c r="B905" t="s">
        <v>3023</v>
      </c>
      <c r="C905">
        <v>2001</v>
      </c>
      <c r="D905" t="s">
        <v>3022</v>
      </c>
      <c r="E905">
        <v>8</v>
      </c>
      <c r="F905" t="s">
        <v>3024</v>
      </c>
      <c r="G905">
        <v>2001</v>
      </c>
      <c r="H905">
        <v>0</v>
      </c>
      <c r="I905">
        <v>1</v>
      </c>
      <c r="J905">
        <v>8</v>
      </c>
      <c r="K905" t="s">
        <v>58</v>
      </c>
      <c r="L905">
        <v>0</v>
      </c>
      <c r="M905">
        <v>0</v>
      </c>
      <c r="N905">
        <v>0</v>
      </c>
      <c r="O905">
        <v>0</v>
      </c>
      <c r="P905">
        <v>0</v>
      </c>
      <c r="Q905">
        <v>0</v>
      </c>
      <c r="R905">
        <v>0</v>
      </c>
      <c r="S905">
        <v>1</v>
      </c>
      <c r="T905">
        <v>0</v>
      </c>
      <c r="U905" t="e">
        <f>IF(AND(Summary!B$4=Lists!B$2,MostCitedLookup!L905&lt;&gt;0),MostCitedLookup!J905,IF(AND(Summary!B$4=Lists!B$3,MostCitedLookup!M905&lt;&gt;0),MostCitedLookup!J905,IF(AND(Summary!B$4=Lists!B$4,MostCitedLookup!N905&lt;&gt;0),MostCitedLookup!J905,IF(AND(Summary!B$4=Lists!B$5,MostCitedLookup!O905&lt;&gt;0),MostCitedLookup!J905,IF(AND(Summary!B$4=Lists!B$6,MostCitedLookup!P905&lt;&gt;0),MostCitedLookup!J905,IF(AND(Summary!B$4=Lists!B$7,MostCitedLookup!Q905&lt;&gt;0),MostCitedLookup!J905,IF(AND(Summary!B$4=Lists!B$8,MostCitedLookup!R905&lt;&gt;0),MostCitedLookup!J905,IF(AND(Summary!B$4=Lists!B$9,MostCitedLookup!S905&lt;&gt;0),MostCitedLookup!J905,IF(AND(Summary!B$4=Lists!B$10,MostCitedLookup!T905&lt;&gt;0),MostCitedLookup!J905, IF(Summary!B$4="All Publications", MostCitedLookup!J905, NA()))))))))))</f>
        <v>#N/A</v>
      </c>
    </row>
    <row r="906" spans="1:21" x14ac:dyDescent="0.35">
      <c r="A906" t="s">
        <v>3025</v>
      </c>
      <c r="B906" t="s">
        <v>3026</v>
      </c>
      <c r="C906">
        <v>2019</v>
      </c>
      <c r="D906" t="s">
        <v>3025</v>
      </c>
      <c r="E906">
        <v>8</v>
      </c>
      <c r="F906" t="s">
        <v>3027</v>
      </c>
      <c r="G906">
        <v>2019</v>
      </c>
      <c r="H906">
        <v>0</v>
      </c>
      <c r="I906">
        <v>1</v>
      </c>
      <c r="J906">
        <v>8</v>
      </c>
      <c r="K906" t="s">
        <v>67</v>
      </c>
      <c r="L906">
        <v>0</v>
      </c>
      <c r="M906">
        <v>0</v>
      </c>
      <c r="N906">
        <v>0</v>
      </c>
      <c r="O906">
        <v>0</v>
      </c>
      <c r="P906">
        <v>1</v>
      </c>
      <c r="Q906">
        <v>0</v>
      </c>
      <c r="R906">
        <v>0</v>
      </c>
      <c r="S906">
        <v>0</v>
      </c>
      <c r="T906">
        <v>0</v>
      </c>
      <c r="U906" t="e">
        <f>IF(AND(Summary!B$4=Lists!B$2,MostCitedLookup!L906&lt;&gt;0),MostCitedLookup!J906,IF(AND(Summary!B$4=Lists!B$3,MostCitedLookup!M906&lt;&gt;0),MostCitedLookup!J906,IF(AND(Summary!B$4=Lists!B$4,MostCitedLookup!N906&lt;&gt;0),MostCitedLookup!J906,IF(AND(Summary!B$4=Lists!B$5,MostCitedLookup!O906&lt;&gt;0),MostCitedLookup!J906,IF(AND(Summary!B$4=Lists!B$6,MostCitedLookup!P906&lt;&gt;0),MostCitedLookup!J906,IF(AND(Summary!B$4=Lists!B$7,MostCitedLookup!Q906&lt;&gt;0),MostCitedLookup!J906,IF(AND(Summary!B$4=Lists!B$8,MostCitedLookup!R906&lt;&gt;0),MostCitedLookup!J906,IF(AND(Summary!B$4=Lists!B$9,MostCitedLookup!S906&lt;&gt;0),MostCitedLookup!J906,IF(AND(Summary!B$4=Lists!B$10,MostCitedLookup!T906&lt;&gt;0),MostCitedLookup!J906, IF(Summary!B$4="All Publications", MostCitedLookup!J906, NA()))))))))))</f>
        <v>#N/A</v>
      </c>
    </row>
    <row r="907" spans="1:21" x14ac:dyDescent="0.35">
      <c r="A907" t="s">
        <v>2971</v>
      </c>
      <c r="B907" t="s">
        <v>3028</v>
      </c>
      <c r="C907">
        <v>2019</v>
      </c>
      <c r="D907" t="s">
        <v>2971</v>
      </c>
      <c r="E907">
        <v>8</v>
      </c>
      <c r="F907" t="s">
        <v>2972</v>
      </c>
      <c r="G907">
        <v>2019</v>
      </c>
      <c r="H907">
        <v>0</v>
      </c>
      <c r="I907">
        <v>1</v>
      </c>
      <c r="J907">
        <v>8</v>
      </c>
      <c r="K907" t="s">
        <v>1896</v>
      </c>
      <c r="L907">
        <v>1</v>
      </c>
      <c r="M907">
        <v>1</v>
      </c>
      <c r="N907">
        <v>0</v>
      </c>
      <c r="O907">
        <v>0</v>
      </c>
      <c r="P907">
        <v>0</v>
      </c>
      <c r="Q907">
        <v>0</v>
      </c>
      <c r="R907">
        <v>0</v>
      </c>
      <c r="S907">
        <v>1</v>
      </c>
      <c r="T907">
        <v>1</v>
      </c>
      <c r="U907" t="e">
        <f>IF(AND(Summary!B$4=Lists!B$2,MostCitedLookup!L907&lt;&gt;0),MostCitedLookup!J907,IF(AND(Summary!B$4=Lists!B$3,MostCitedLookup!M907&lt;&gt;0),MostCitedLookup!J907,IF(AND(Summary!B$4=Lists!B$4,MostCitedLookup!N907&lt;&gt;0),MostCitedLookup!J907,IF(AND(Summary!B$4=Lists!B$5,MostCitedLookup!O907&lt;&gt;0),MostCitedLookup!J907,IF(AND(Summary!B$4=Lists!B$6,MostCitedLookup!P907&lt;&gt;0),MostCitedLookup!J907,IF(AND(Summary!B$4=Lists!B$7,MostCitedLookup!Q907&lt;&gt;0),MostCitedLookup!J907,IF(AND(Summary!B$4=Lists!B$8,MostCitedLookup!R907&lt;&gt;0),MostCitedLookup!J907,IF(AND(Summary!B$4=Lists!B$9,MostCitedLookup!S907&lt;&gt;0),MostCitedLookup!J907,IF(AND(Summary!B$4=Lists!B$10,MostCitedLookup!T907&lt;&gt;0),MostCitedLookup!J907, IF(Summary!B$4="All Publications", MostCitedLookup!J907, NA()))))))))))</f>
        <v>#N/A</v>
      </c>
    </row>
    <row r="908" spans="1:21" x14ac:dyDescent="0.35">
      <c r="A908" t="s">
        <v>3029</v>
      </c>
      <c r="B908" t="s">
        <v>3030</v>
      </c>
      <c r="C908">
        <v>2019</v>
      </c>
      <c r="D908" t="s">
        <v>3029</v>
      </c>
      <c r="E908">
        <v>8</v>
      </c>
      <c r="F908" t="s">
        <v>3031</v>
      </c>
      <c r="G908">
        <v>2019</v>
      </c>
      <c r="H908">
        <v>0</v>
      </c>
      <c r="I908">
        <v>1</v>
      </c>
      <c r="J908">
        <v>8</v>
      </c>
      <c r="K908" t="s">
        <v>1896</v>
      </c>
      <c r="L908">
        <v>1</v>
      </c>
      <c r="M908">
        <v>1</v>
      </c>
      <c r="N908">
        <v>0</v>
      </c>
      <c r="O908">
        <v>0</v>
      </c>
      <c r="P908">
        <v>0</v>
      </c>
      <c r="Q908">
        <v>0</v>
      </c>
      <c r="R908">
        <v>0</v>
      </c>
      <c r="S908">
        <v>1</v>
      </c>
      <c r="T908">
        <v>1</v>
      </c>
      <c r="U908" t="e">
        <f>IF(AND(Summary!B$4=Lists!B$2,MostCitedLookup!L908&lt;&gt;0),MostCitedLookup!J908,IF(AND(Summary!B$4=Lists!B$3,MostCitedLookup!M908&lt;&gt;0),MostCitedLookup!J908,IF(AND(Summary!B$4=Lists!B$4,MostCitedLookup!N908&lt;&gt;0),MostCitedLookup!J908,IF(AND(Summary!B$4=Lists!B$5,MostCitedLookup!O908&lt;&gt;0),MostCitedLookup!J908,IF(AND(Summary!B$4=Lists!B$6,MostCitedLookup!P908&lt;&gt;0),MostCitedLookup!J908,IF(AND(Summary!B$4=Lists!B$7,MostCitedLookup!Q908&lt;&gt;0),MostCitedLookup!J908,IF(AND(Summary!B$4=Lists!B$8,MostCitedLookup!R908&lt;&gt;0),MostCitedLookup!J908,IF(AND(Summary!B$4=Lists!B$9,MostCitedLookup!S908&lt;&gt;0),MostCitedLookup!J908,IF(AND(Summary!B$4=Lists!B$10,MostCitedLookup!T908&lt;&gt;0),MostCitedLookup!J908, IF(Summary!B$4="All Publications", MostCitedLookup!J908, NA()))))))))))</f>
        <v>#N/A</v>
      </c>
    </row>
    <row r="909" spans="1:21" x14ac:dyDescent="0.35">
      <c r="A909" t="s">
        <v>3032</v>
      </c>
      <c r="B909" t="s">
        <v>3033</v>
      </c>
      <c r="C909">
        <v>2020</v>
      </c>
      <c r="D909" t="s">
        <v>3032</v>
      </c>
      <c r="E909">
        <v>8</v>
      </c>
      <c r="F909" t="s">
        <v>3034</v>
      </c>
      <c r="G909">
        <v>2020</v>
      </c>
      <c r="H909">
        <v>0</v>
      </c>
      <c r="I909">
        <v>1</v>
      </c>
      <c r="J909">
        <v>8</v>
      </c>
      <c r="K909" t="s">
        <v>2455</v>
      </c>
      <c r="L909">
        <v>0</v>
      </c>
      <c r="M909">
        <v>0</v>
      </c>
      <c r="N909">
        <v>0</v>
      </c>
      <c r="O909">
        <v>0</v>
      </c>
      <c r="P909">
        <v>0</v>
      </c>
      <c r="Q909">
        <v>0</v>
      </c>
      <c r="R909">
        <v>0</v>
      </c>
      <c r="S909">
        <v>0</v>
      </c>
      <c r="T909">
        <v>1</v>
      </c>
      <c r="U909" t="e">
        <f>IF(AND(Summary!B$4=Lists!B$2,MostCitedLookup!L909&lt;&gt;0),MostCitedLookup!J909,IF(AND(Summary!B$4=Lists!B$3,MostCitedLookup!M909&lt;&gt;0),MostCitedLookup!J909,IF(AND(Summary!B$4=Lists!B$4,MostCitedLookup!N909&lt;&gt;0),MostCitedLookup!J909,IF(AND(Summary!B$4=Lists!B$5,MostCitedLookup!O909&lt;&gt;0),MostCitedLookup!J909,IF(AND(Summary!B$4=Lists!B$6,MostCitedLookup!P909&lt;&gt;0),MostCitedLookup!J909,IF(AND(Summary!B$4=Lists!B$7,MostCitedLookup!Q909&lt;&gt;0),MostCitedLookup!J909,IF(AND(Summary!B$4=Lists!B$8,MostCitedLookup!R909&lt;&gt;0),MostCitedLookup!J909,IF(AND(Summary!B$4=Lists!B$9,MostCitedLookup!S909&lt;&gt;0),MostCitedLookup!J909,IF(AND(Summary!B$4=Lists!B$10,MostCitedLookup!T909&lt;&gt;0),MostCitedLookup!J909, IF(Summary!B$4="All Publications", MostCitedLookup!J909, NA()))))))))))</f>
        <v>#N/A</v>
      </c>
    </row>
    <row r="910" spans="1:21" x14ac:dyDescent="0.35">
      <c r="A910" t="s">
        <v>3035</v>
      </c>
      <c r="B910" t="s">
        <v>3036</v>
      </c>
      <c r="C910">
        <v>2017</v>
      </c>
      <c r="D910" t="s">
        <v>3037</v>
      </c>
      <c r="E910">
        <v>7</v>
      </c>
      <c r="F910" t="s">
        <v>3038</v>
      </c>
      <c r="G910">
        <v>2017</v>
      </c>
      <c r="H910">
        <v>0.161412575</v>
      </c>
      <c r="I910">
        <v>1</v>
      </c>
      <c r="J910">
        <v>7</v>
      </c>
      <c r="K910" t="s">
        <v>58</v>
      </c>
      <c r="L910">
        <v>0</v>
      </c>
      <c r="M910">
        <v>0</v>
      </c>
      <c r="N910">
        <v>0</v>
      </c>
      <c r="O910">
        <v>0</v>
      </c>
      <c r="P910">
        <v>0</v>
      </c>
      <c r="Q910">
        <v>0</v>
      </c>
      <c r="R910">
        <v>0</v>
      </c>
      <c r="S910">
        <v>1</v>
      </c>
      <c r="T910">
        <v>0</v>
      </c>
      <c r="U910" t="e">
        <f>IF(AND(Summary!B$4=Lists!B$2,MostCitedLookup!L910&lt;&gt;0),MostCitedLookup!J910,IF(AND(Summary!B$4=Lists!B$3,MostCitedLookup!M910&lt;&gt;0),MostCitedLookup!J910,IF(AND(Summary!B$4=Lists!B$4,MostCitedLookup!N910&lt;&gt;0),MostCitedLookup!J910,IF(AND(Summary!B$4=Lists!B$5,MostCitedLookup!O910&lt;&gt;0),MostCitedLookup!J910,IF(AND(Summary!B$4=Lists!B$6,MostCitedLookup!P910&lt;&gt;0),MostCitedLookup!J910,IF(AND(Summary!B$4=Lists!B$7,MostCitedLookup!Q910&lt;&gt;0),MostCitedLookup!J910,IF(AND(Summary!B$4=Lists!B$8,MostCitedLookup!R910&lt;&gt;0),MostCitedLookup!J910,IF(AND(Summary!B$4=Lists!B$9,MostCitedLookup!S910&lt;&gt;0),MostCitedLookup!J910,IF(AND(Summary!B$4=Lists!B$10,MostCitedLookup!T910&lt;&gt;0),MostCitedLookup!J910, IF(Summary!B$4="All Publications", MostCitedLookup!J910, NA()))))))))))</f>
        <v>#N/A</v>
      </c>
    </row>
    <row r="911" spans="1:21" x14ac:dyDescent="0.35">
      <c r="A911" t="s">
        <v>3039</v>
      </c>
      <c r="B911" t="s">
        <v>3040</v>
      </c>
      <c r="C911">
        <v>2005</v>
      </c>
      <c r="D911" t="s">
        <v>3041</v>
      </c>
      <c r="E911">
        <v>7</v>
      </c>
      <c r="F911" t="s">
        <v>3042</v>
      </c>
      <c r="G911">
        <v>2005</v>
      </c>
      <c r="H911">
        <v>0.140762463</v>
      </c>
      <c r="I911">
        <v>1</v>
      </c>
      <c r="J911">
        <v>7</v>
      </c>
      <c r="K911" t="s">
        <v>1507</v>
      </c>
      <c r="L911">
        <v>0</v>
      </c>
      <c r="M911">
        <v>0</v>
      </c>
      <c r="N911">
        <v>0</v>
      </c>
      <c r="O911">
        <v>0</v>
      </c>
      <c r="P911">
        <v>0</v>
      </c>
      <c r="Q911">
        <v>0</v>
      </c>
      <c r="R911">
        <v>0</v>
      </c>
      <c r="S911">
        <v>1</v>
      </c>
      <c r="T911">
        <v>0</v>
      </c>
      <c r="U911" t="e">
        <f>IF(AND(Summary!B$4=Lists!B$2,MostCitedLookup!L911&lt;&gt;0),MostCitedLookup!J911,IF(AND(Summary!B$4=Lists!B$3,MostCitedLookup!M911&lt;&gt;0),MostCitedLookup!J911,IF(AND(Summary!B$4=Lists!B$4,MostCitedLookup!N911&lt;&gt;0),MostCitedLookup!J911,IF(AND(Summary!B$4=Lists!B$5,MostCitedLookup!O911&lt;&gt;0),MostCitedLookup!J911,IF(AND(Summary!B$4=Lists!B$6,MostCitedLookup!P911&lt;&gt;0),MostCitedLookup!J911,IF(AND(Summary!B$4=Lists!B$7,MostCitedLookup!Q911&lt;&gt;0),MostCitedLookup!J911,IF(AND(Summary!B$4=Lists!B$8,MostCitedLookup!R911&lt;&gt;0),MostCitedLookup!J911,IF(AND(Summary!B$4=Lists!B$9,MostCitedLookup!S911&lt;&gt;0),MostCitedLookup!J911,IF(AND(Summary!B$4=Lists!B$10,MostCitedLookup!T911&lt;&gt;0),MostCitedLookup!J911, IF(Summary!B$4="All Publications", MostCitedLookup!J911, NA()))))))))))</f>
        <v>#N/A</v>
      </c>
    </row>
    <row r="912" spans="1:21" x14ac:dyDescent="0.35">
      <c r="A912" t="s">
        <v>3043</v>
      </c>
      <c r="B912" t="s">
        <v>3044</v>
      </c>
      <c r="C912">
        <v>2010</v>
      </c>
      <c r="D912" t="s">
        <v>3045</v>
      </c>
      <c r="E912">
        <v>7</v>
      </c>
      <c r="F912" t="s">
        <v>3046</v>
      </c>
      <c r="G912">
        <v>2010</v>
      </c>
      <c r="H912">
        <v>0.12603698199999999</v>
      </c>
      <c r="I912">
        <v>1</v>
      </c>
      <c r="J912">
        <v>7</v>
      </c>
      <c r="K912" t="s">
        <v>58</v>
      </c>
      <c r="L912">
        <v>0</v>
      </c>
      <c r="M912">
        <v>0</v>
      </c>
      <c r="N912">
        <v>0</v>
      </c>
      <c r="O912">
        <v>0</v>
      </c>
      <c r="P912">
        <v>0</v>
      </c>
      <c r="Q912">
        <v>0</v>
      </c>
      <c r="R912">
        <v>0</v>
      </c>
      <c r="S912">
        <v>1</v>
      </c>
      <c r="T912">
        <v>0</v>
      </c>
      <c r="U912" t="e">
        <f>IF(AND(Summary!B$4=Lists!B$2,MostCitedLookup!L912&lt;&gt;0),MostCitedLookup!J912,IF(AND(Summary!B$4=Lists!B$3,MostCitedLookup!M912&lt;&gt;0),MostCitedLookup!J912,IF(AND(Summary!B$4=Lists!B$4,MostCitedLookup!N912&lt;&gt;0),MostCitedLookup!J912,IF(AND(Summary!B$4=Lists!B$5,MostCitedLookup!O912&lt;&gt;0),MostCitedLookup!J912,IF(AND(Summary!B$4=Lists!B$6,MostCitedLookup!P912&lt;&gt;0),MostCitedLookup!J912,IF(AND(Summary!B$4=Lists!B$7,MostCitedLookup!Q912&lt;&gt;0),MostCitedLookup!J912,IF(AND(Summary!B$4=Lists!B$8,MostCitedLookup!R912&lt;&gt;0),MostCitedLookup!J912,IF(AND(Summary!B$4=Lists!B$9,MostCitedLookup!S912&lt;&gt;0),MostCitedLookup!J912,IF(AND(Summary!B$4=Lists!B$10,MostCitedLookup!T912&lt;&gt;0),MostCitedLookup!J912, IF(Summary!B$4="All Publications", MostCitedLookup!J912, NA()))))))))))</f>
        <v>#N/A</v>
      </c>
    </row>
    <row r="913" spans="1:21" x14ac:dyDescent="0.35">
      <c r="A913" t="s">
        <v>3047</v>
      </c>
      <c r="B913" t="s">
        <v>3048</v>
      </c>
      <c r="C913">
        <v>2003</v>
      </c>
      <c r="D913" t="s">
        <v>3049</v>
      </c>
      <c r="E913">
        <v>7</v>
      </c>
      <c r="F913" t="s">
        <v>3050</v>
      </c>
      <c r="G913">
        <v>2003</v>
      </c>
      <c r="H913">
        <v>3.1011944999999999E-2</v>
      </c>
      <c r="I913">
        <v>1</v>
      </c>
      <c r="J913">
        <v>7</v>
      </c>
      <c r="K913" t="s">
        <v>58</v>
      </c>
      <c r="L913">
        <v>0</v>
      </c>
      <c r="M913">
        <v>0</v>
      </c>
      <c r="N913">
        <v>0</v>
      </c>
      <c r="O913">
        <v>0</v>
      </c>
      <c r="P913">
        <v>0</v>
      </c>
      <c r="Q913">
        <v>0</v>
      </c>
      <c r="R913">
        <v>0</v>
      </c>
      <c r="S913">
        <v>1</v>
      </c>
      <c r="T913">
        <v>0</v>
      </c>
      <c r="U913" t="e">
        <f>IF(AND(Summary!B$4=Lists!B$2,MostCitedLookup!L913&lt;&gt;0),MostCitedLookup!J913,IF(AND(Summary!B$4=Lists!B$3,MostCitedLookup!M913&lt;&gt;0),MostCitedLookup!J913,IF(AND(Summary!B$4=Lists!B$4,MostCitedLookup!N913&lt;&gt;0),MostCitedLookup!J913,IF(AND(Summary!B$4=Lists!B$5,MostCitedLookup!O913&lt;&gt;0),MostCitedLookup!J913,IF(AND(Summary!B$4=Lists!B$6,MostCitedLookup!P913&lt;&gt;0),MostCitedLookup!J913,IF(AND(Summary!B$4=Lists!B$7,MostCitedLookup!Q913&lt;&gt;0),MostCitedLookup!J913,IF(AND(Summary!B$4=Lists!B$8,MostCitedLookup!R913&lt;&gt;0),MostCitedLookup!J913,IF(AND(Summary!B$4=Lists!B$9,MostCitedLookup!S913&lt;&gt;0),MostCitedLookup!J913,IF(AND(Summary!B$4=Lists!B$10,MostCitedLookup!T913&lt;&gt;0),MostCitedLookup!J913, IF(Summary!B$4="All Publications", MostCitedLookup!J913, NA()))))))))))</f>
        <v>#N/A</v>
      </c>
    </row>
    <row r="914" spans="1:21" x14ac:dyDescent="0.35">
      <c r="A914" t="s">
        <v>3051</v>
      </c>
      <c r="B914" t="s">
        <v>501</v>
      </c>
      <c r="C914">
        <v>1996</v>
      </c>
      <c r="D914" t="s">
        <v>3051</v>
      </c>
      <c r="E914">
        <v>7</v>
      </c>
      <c r="F914" t="s">
        <v>3052</v>
      </c>
      <c r="G914">
        <v>1996</v>
      </c>
      <c r="H914">
        <v>0</v>
      </c>
      <c r="I914">
        <v>1</v>
      </c>
      <c r="J914">
        <v>7</v>
      </c>
      <c r="K914" t="s">
        <v>58</v>
      </c>
      <c r="L914">
        <v>0</v>
      </c>
      <c r="M914">
        <v>0</v>
      </c>
      <c r="N914">
        <v>0</v>
      </c>
      <c r="O914">
        <v>0</v>
      </c>
      <c r="P914">
        <v>0</v>
      </c>
      <c r="Q914">
        <v>0</v>
      </c>
      <c r="R914">
        <v>0</v>
      </c>
      <c r="S914">
        <v>1</v>
      </c>
      <c r="T914">
        <v>0</v>
      </c>
      <c r="U914" t="e">
        <f>IF(AND(Summary!B$4=Lists!B$2,MostCitedLookup!L914&lt;&gt;0),MostCitedLookup!J914,IF(AND(Summary!B$4=Lists!B$3,MostCitedLookup!M914&lt;&gt;0),MostCitedLookup!J914,IF(AND(Summary!B$4=Lists!B$4,MostCitedLookup!N914&lt;&gt;0),MostCitedLookup!J914,IF(AND(Summary!B$4=Lists!B$5,MostCitedLookup!O914&lt;&gt;0),MostCitedLookup!J914,IF(AND(Summary!B$4=Lists!B$6,MostCitedLookup!P914&lt;&gt;0),MostCitedLookup!J914,IF(AND(Summary!B$4=Lists!B$7,MostCitedLookup!Q914&lt;&gt;0),MostCitedLookup!J914,IF(AND(Summary!B$4=Lists!B$8,MostCitedLookup!R914&lt;&gt;0),MostCitedLookup!J914,IF(AND(Summary!B$4=Lists!B$9,MostCitedLookup!S914&lt;&gt;0),MostCitedLookup!J914,IF(AND(Summary!B$4=Lists!B$10,MostCitedLookup!T914&lt;&gt;0),MostCitedLookup!J914, IF(Summary!B$4="All Publications", MostCitedLookup!J914, NA()))))))))))</f>
        <v>#N/A</v>
      </c>
    </row>
    <row r="915" spans="1:21" x14ac:dyDescent="0.35">
      <c r="A915" t="s">
        <v>3053</v>
      </c>
      <c r="B915" t="s">
        <v>3054</v>
      </c>
      <c r="C915">
        <v>2013</v>
      </c>
      <c r="D915" t="s">
        <v>3053</v>
      </c>
      <c r="E915">
        <v>7</v>
      </c>
      <c r="F915" t="s">
        <v>3055</v>
      </c>
      <c r="G915">
        <v>2013</v>
      </c>
      <c r="H915">
        <v>0</v>
      </c>
      <c r="I915">
        <v>1</v>
      </c>
      <c r="J915">
        <v>7</v>
      </c>
      <c r="K915" t="s">
        <v>58</v>
      </c>
      <c r="L915">
        <v>0</v>
      </c>
      <c r="M915">
        <v>0</v>
      </c>
      <c r="N915">
        <v>0</v>
      </c>
      <c r="O915">
        <v>0</v>
      </c>
      <c r="P915">
        <v>0</v>
      </c>
      <c r="Q915">
        <v>0</v>
      </c>
      <c r="R915">
        <v>0</v>
      </c>
      <c r="S915">
        <v>1</v>
      </c>
      <c r="T915">
        <v>0</v>
      </c>
      <c r="U915" t="e">
        <f>IF(AND(Summary!B$4=Lists!B$2,MostCitedLookup!L915&lt;&gt;0),MostCitedLookup!J915,IF(AND(Summary!B$4=Lists!B$3,MostCitedLookup!M915&lt;&gt;0),MostCitedLookup!J915,IF(AND(Summary!B$4=Lists!B$4,MostCitedLookup!N915&lt;&gt;0),MostCitedLookup!J915,IF(AND(Summary!B$4=Lists!B$5,MostCitedLookup!O915&lt;&gt;0),MostCitedLookup!J915,IF(AND(Summary!B$4=Lists!B$6,MostCitedLookup!P915&lt;&gt;0),MostCitedLookup!J915,IF(AND(Summary!B$4=Lists!B$7,MostCitedLookup!Q915&lt;&gt;0),MostCitedLookup!J915,IF(AND(Summary!B$4=Lists!B$8,MostCitedLookup!R915&lt;&gt;0),MostCitedLookup!J915,IF(AND(Summary!B$4=Lists!B$9,MostCitedLookup!S915&lt;&gt;0),MostCitedLookup!J915,IF(AND(Summary!B$4=Lists!B$10,MostCitedLookup!T915&lt;&gt;0),MostCitedLookup!J915, IF(Summary!B$4="All Publications", MostCitedLookup!J915, NA()))))))))))</f>
        <v>#N/A</v>
      </c>
    </row>
    <row r="916" spans="1:21" x14ac:dyDescent="0.35">
      <c r="A916" t="s">
        <v>3056</v>
      </c>
      <c r="B916" t="s">
        <v>325</v>
      </c>
      <c r="C916">
        <v>1993</v>
      </c>
      <c r="D916" t="s">
        <v>3056</v>
      </c>
      <c r="E916">
        <v>7</v>
      </c>
      <c r="F916" t="s">
        <v>3057</v>
      </c>
      <c r="G916">
        <v>1993</v>
      </c>
      <c r="H916">
        <v>0</v>
      </c>
      <c r="I916">
        <v>1</v>
      </c>
      <c r="J916">
        <v>7</v>
      </c>
      <c r="K916" t="s">
        <v>115</v>
      </c>
      <c r="L916">
        <v>0</v>
      </c>
      <c r="M916">
        <v>0</v>
      </c>
      <c r="N916">
        <v>0</v>
      </c>
      <c r="O916">
        <v>1</v>
      </c>
      <c r="P916">
        <v>0</v>
      </c>
      <c r="Q916">
        <v>0</v>
      </c>
      <c r="R916">
        <v>0</v>
      </c>
      <c r="S916">
        <v>1</v>
      </c>
      <c r="T916">
        <v>0</v>
      </c>
      <c r="U916" t="e">
        <f>IF(AND(Summary!B$4=Lists!B$2,MostCitedLookup!L916&lt;&gt;0),MostCitedLookup!J916,IF(AND(Summary!B$4=Lists!B$3,MostCitedLookup!M916&lt;&gt;0),MostCitedLookup!J916,IF(AND(Summary!B$4=Lists!B$4,MostCitedLookup!N916&lt;&gt;0),MostCitedLookup!J916,IF(AND(Summary!B$4=Lists!B$5,MostCitedLookup!O916&lt;&gt;0),MostCitedLookup!J916,IF(AND(Summary!B$4=Lists!B$6,MostCitedLookup!P916&lt;&gt;0),MostCitedLookup!J916,IF(AND(Summary!B$4=Lists!B$7,MostCitedLookup!Q916&lt;&gt;0),MostCitedLookup!J916,IF(AND(Summary!B$4=Lists!B$8,MostCitedLookup!R916&lt;&gt;0),MostCitedLookup!J916,IF(AND(Summary!B$4=Lists!B$9,MostCitedLookup!S916&lt;&gt;0),MostCitedLookup!J916,IF(AND(Summary!B$4=Lists!B$10,MostCitedLookup!T916&lt;&gt;0),MostCitedLookup!J916, IF(Summary!B$4="All Publications", MostCitedLookup!J916, NA()))))))))))</f>
        <v>#N/A</v>
      </c>
    </row>
    <row r="917" spans="1:21" x14ac:dyDescent="0.35">
      <c r="A917" t="s">
        <v>3058</v>
      </c>
      <c r="B917" t="s">
        <v>3059</v>
      </c>
      <c r="C917">
        <v>1996</v>
      </c>
      <c r="D917" t="s">
        <v>3058</v>
      </c>
      <c r="E917">
        <v>7</v>
      </c>
      <c r="F917" t="s">
        <v>3060</v>
      </c>
      <c r="G917">
        <v>1996</v>
      </c>
      <c r="H917">
        <v>0</v>
      </c>
      <c r="I917">
        <v>1</v>
      </c>
      <c r="J917">
        <v>7</v>
      </c>
      <c r="K917" t="s">
        <v>58</v>
      </c>
      <c r="L917">
        <v>0</v>
      </c>
      <c r="M917">
        <v>0</v>
      </c>
      <c r="N917">
        <v>0</v>
      </c>
      <c r="O917">
        <v>0</v>
      </c>
      <c r="P917">
        <v>0</v>
      </c>
      <c r="Q917">
        <v>0</v>
      </c>
      <c r="R917">
        <v>0</v>
      </c>
      <c r="S917">
        <v>1</v>
      </c>
      <c r="T917">
        <v>0</v>
      </c>
      <c r="U917" t="e">
        <f>IF(AND(Summary!B$4=Lists!B$2,MostCitedLookup!L917&lt;&gt;0),MostCitedLookup!J917,IF(AND(Summary!B$4=Lists!B$3,MostCitedLookup!M917&lt;&gt;0),MostCitedLookup!J917,IF(AND(Summary!B$4=Lists!B$4,MostCitedLookup!N917&lt;&gt;0),MostCitedLookup!J917,IF(AND(Summary!B$4=Lists!B$5,MostCitedLookup!O917&lt;&gt;0),MostCitedLookup!J917,IF(AND(Summary!B$4=Lists!B$6,MostCitedLookup!P917&lt;&gt;0),MostCitedLookup!J917,IF(AND(Summary!B$4=Lists!B$7,MostCitedLookup!Q917&lt;&gt;0),MostCitedLookup!J917,IF(AND(Summary!B$4=Lists!B$8,MostCitedLookup!R917&lt;&gt;0),MostCitedLookup!J917,IF(AND(Summary!B$4=Lists!B$9,MostCitedLookup!S917&lt;&gt;0),MostCitedLookup!J917,IF(AND(Summary!B$4=Lists!B$10,MostCitedLookup!T917&lt;&gt;0),MostCitedLookup!J917, IF(Summary!B$4="All Publications", MostCitedLookup!J917, NA()))))))))))</f>
        <v>#N/A</v>
      </c>
    </row>
    <row r="918" spans="1:21" x14ac:dyDescent="0.35">
      <c r="A918" t="s">
        <v>3061</v>
      </c>
      <c r="B918" t="s">
        <v>3062</v>
      </c>
      <c r="C918">
        <v>2017</v>
      </c>
      <c r="D918" t="s">
        <v>3061</v>
      </c>
      <c r="E918">
        <v>7</v>
      </c>
      <c r="F918" t="s">
        <v>3063</v>
      </c>
      <c r="G918">
        <v>2017</v>
      </c>
      <c r="H918">
        <v>0</v>
      </c>
      <c r="I918">
        <v>1</v>
      </c>
      <c r="J918">
        <v>7</v>
      </c>
      <c r="K918" t="s">
        <v>67</v>
      </c>
      <c r="L918">
        <v>0</v>
      </c>
      <c r="M918">
        <v>0</v>
      </c>
      <c r="N918">
        <v>0</v>
      </c>
      <c r="O918">
        <v>0</v>
      </c>
      <c r="P918">
        <v>1</v>
      </c>
      <c r="Q918">
        <v>0</v>
      </c>
      <c r="R918">
        <v>0</v>
      </c>
      <c r="S918">
        <v>0</v>
      </c>
      <c r="T918">
        <v>0</v>
      </c>
      <c r="U918" t="e">
        <f>IF(AND(Summary!B$4=Lists!B$2,MostCitedLookup!L918&lt;&gt;0),MostCitedLookup!J918,IF(AND(Summary!B$4=Lists!B$3,MostCitedLookup!M918&lt;&gt;0),MostCitedLookup!J918,IF(AND(Summary!B$4=Lists!B$4,MostCitedLookup!N918&lt;&gt;0),MostCitedLookup!J918,IF(AND(Summary!B$4=Lists!B$5,MostCitedLookup!O918&lt;&gt;0),MostCitedLookup!J918,IF(AND(Summary!B$4=Lists!B$6,MostCitedLookup!P918&lt;&gt;0),MostCitedLookup!J918,IF(AND(Summary!B$4=Lists!B$7,MostCitedLookup!Q918&lt;&gt;0),MostCitedLookup!J918,IF(AND(Summary!B$4=Lists!B$8,MostCitedLookup!R918&lt;&gt;0),MostCitedLookup!J918,IF(AND(Summary!B$4=Lists!B$9,MostCitedLookup!S918&lt;&gt;0),MostCitedLookup!J918,IF(AND(Summary!B$4=Lists!B$10,MostCitedLookup!T918&lt;&gt;0),MostCitedLookup!J918, IF(Summary!B$4="All Publications", MostCitedLookup!J918, NA()))))))))))</f>
        <v>#N/A</v>
      </c>
    </row>
    <row r="919" spans="1:21" x14ac:dyDescent="0.35">
      <c r="A919" t="s">
        <v>3064</v>
      </c>
      <c r="B919" t="s">
        <v>3065</v>
      </c>
      <c r="C919">
        <v>2012</v>
      </c>
      <c r="D919" t="s">
        <v>3064</v>
      </c>
      <c r="E919">
        <v>7</v>
      </c>
      <c r="F919" t="s">
        <v>3066</v>
      </c>
      <c r="G919">
        <v>2012</v>
      </c>
      <c r="H919">
        <v>0</v>
      </c>
      <c r="I919">
        <v>1</v>
      </c>
      <c r="J919">
        <v>7</v>
      </c>
      <c r="K919" t="s">
        <v>58</v>
      </c>
      <c r="L919">
        <v>0</v>
      </c>
      <c r="M919">
        <v>0</v>
      </c>
      <c r="N919">
        <v>0</v>
      </c>
      <c r="O919">
        <v>0</v>
      </c>
      <c r="P919">
        <v>0</v>
      </c>
      <c r="Q919">
        <v>0</v>
      </c>
      <c r="R919">
        <v>0</v>
      </c>
      <c r="S919">
        <v>1</v>
      </c>
      <c r="T919">
        <v>0</v>
      </c>
      <c r="U919" t="e">
        <f>IF(AND(Summary!B$4=Lists!B$2,MostCitedLookup!L919&lt;&gt;0),MostCitedLookup!J919,IF(AND(Summary!B$4=Lists!B$3,MostCitedLookup!M919&lt;&gt;0),MostCitedLookup!J919,IF(AND(Summary!B$4=Lists!B$4,MostCitedLookup!N919&lt;&gt;0),MostCitedLookup!J919,IF(AND(Summary!B$4=Lists!B$5,MostCitedLookup!O919&lt;&gt;0),MostCitedLookup!J919,IF(AND(Summary!B$4=Lists!B$6,MostCitedLookup!P919&lt;&gt;0),MostCitedLookup!J919,IF(AND(Summary!B$4=Lists!B$7,MostCitedLookup!Q919&lt;&gt;0),MostCitedLookup!J919,IF(AND(Summary!B$4=Lists!B$8,MostCitedLookup!R919&lt;&gt;0),MostCitedLookup!J919,IF(AND(Summary!B$4=Lists!B$9,MostCitedLookup!S919&lt;&gt;0),MostCitedLookup!J919,IF(AND(Summary!B$4=Lists!B$10,MostCitedLookup!T919&lt;&gt;0),MostCitedLookup!J919, IF(Summary!B$4="All Publications", MostCitedLookup!J919, NA()))))))))))</f>
        <v>#N/A</v>
      </c>
    </row>
    <row r="920" spans="1:21" x14ac:dyDescent="0.35">
      <c r="A920" t="s">
        <v>3067</v>
      </c>
      <c r="B920" t="s">
        <v>3068</v>
      </c>
      <c r="C920">
        <v>2018</v>
      </c>
      <c r="D920" t="s">
        <v>3067</v>
      </c>
      <c r="E920">
        <v>7</v>
      </c>
      <c r="F920" t="s">
        <v>3069</v>
      </c>
      <c r="G920">
        <v>2018</v>
      </c>
      <c r="H920">
        <v>0</v>
      </c>
      <c r="I920">
        <v>1</v>
      </c>
      <c r="J920">
        <v>7</v>
      </c>
      <c r="K920" t="s">
        <v>1567</v>
      </c>
      <c r="L920">
        <v>1</v>
      </c>
      <c r="M920">
        <v>1</v>
      </c>
      <c r="N920">
        <v>0</v>
      </c>
      <c r="O920">
        <v>0</v>
      </c>
      <c r="P920">
        <v>0</v>
      </c>
      <c r="Q920">
        <v>0</v>
      </c>
      <c r="R920">
        <v>0</v>
      </c>
      <c r="S920">
        <v>0</v>
      </c>
      <c r="T920">
        <v>0</v>
      </c>
      <c r="U920" t="e">
        <f>IF(AND(Summary!B$4=Lists!B$2,MostCitedLookup!L920&lt;&gt;0),MostCitedLookup!J920,IF(AND(Summary!B$4=Lists!B$3,MostCitedLookup!M920&lt;&gt;0),MostCitedLookup!J920,IF(AND(Summary!B$4=Lists!B$4,MostCitedLookup!N920&lt;&gt;0),MostCitedLookup!J920,IF(AND(Summary!B$4=Lists!B$5,MostCitedLookup!O920&lt;&gt;0),MostCitedLookup!J920,IF(AND(Summary!B$4=Lists!B$6,MostCitedLookup!P920&lt;&gt;0),MostCitedLookup!J920,IF(AND(Summary!B$4=Lists!B$7,MostCitedLookup!Q920&lt;&gt;0),MostCitedLookup!J920,IF(AND(Summary!B$4=Lists!B$8,MostCitedLookup!R920&lt;&gt;0),MostCitedLookup!J920,IF(AND(Summary!B$4=Lists!B$9,MostCitedLookup!S920&lt;&gt;0),MostCitedLookup!J920,IF(AND(Summary!B$4=Lists!B$10,MostCitedLookup!T920&lt;&gt;0),MostCitedLookup!J920, IF(Summary!B$4="All Publications", MostCitedLookup!J920, NA()))))))))))</f>
        <v>#N/A</v>
      </c>
    </row>
    <row r="921" spans="1:21" x14ac:dyDescent="0.35">
      <c r="A921" t="s">
        <v>3070</v>
      </c>
      <c r="B921" t="s">
        <v>3071</v>
      </c>
      <c r="C921">
        <v>2020</v>
      </c>
      <c r="D921" t="s">
        <v>3070</v>
      </c>
      <c r="E921">
        <v>7</v>
      </c>
      <c r="F921" t="s">
        <v>3072</v>
      </c>
      <c r="G921">
        <v>2020</v>
      </c>
      <c r="H921">
        <v>0</v>
      </c>
      <c r="I921">
        <v>1</v>
      </c>
      <c r="J921">
        <v>7</v>
      </c>
      <c r="K921" t="s">
        <v>3073</v>
      </c>
      <c r="L921">
        <v>0</v>
      </c>
      <c r="M921">
        <v>0</v>
      </c>
      <c r="N921">
        <v>1</v>
      </c>
      <c r="O921">
        <v>1</v>
      </c>
      <c r="P921">
        <v>0</v>
      </c>
      <c r="Q921">
        <v>0</v>
      </c>
      <c r="R921">
        <v>0</v>
      </c>
      <c r="S921">
        <v>1</v>
      </c>
      <c r="T921">
        <v>0</v>
      </c>
      <c r="U921">
        <f>IF(AND(Summary!B$4=Lists!B$2,MostCitedLookup!L921&lt;&gt;0),MostCitedLookup!J921,IF(AND(Summary!B$4=Lists!B$3,MostCitedLookup!M921&lt;&gt;0),MostCitedLookup!J921,IF(AND(Summary!B$4=Lists!B$4,MostCitedLookup!N921&lt;&gt;0),MostCitedLookup!J921,IF(AND(Summary!B$4=Lists!B$5,MostCitedLookup!O921&lt;&gt;0),MostCitedLookup!J921,IF(AND(Summary!B$4=Lists!B$6,MostCitedLookup!P921&lt;&gt;0),MostCitedLookup!J921,IF(AND(Summary!B$4=Lists!B$7,MostCitedLookup!Q921&lt;&gt;0),MostCitedLookup!J921,IF(AND(Summary!B$4=Lists!B$8,MostCitedLookup!R921&lt;&gt;0),MostCitedLookup!J921,IF(AND(Summary!B$4=Lists!B$9,MostCitedLookup!S921&lt;&gt;0),MostCitedLookup!J921,IF(AND(Summary!B$4=Lists!B$10,MostCitedLookup!T921&lt;&gt;0),MostCitedLookup!J921, IF(Summary!B$4="All Publications", MostCitedLookup!J921, NA()))))))))))</f>
        <v>7</v>
      </c>
    </row>
    <row r="922" spans="1:21" x14ac:dyDescent="0.35">
      <c r="A922" t="s">
        <v>3074</v>
      </c>
      <c r="B922" t="s">
        <v>3075</v>
      </c>
      <c r="C922">
        <v>2011</v>
      </c>
      <c r="D922" t="s">
        <v>3076</v>
      </c>
      <c r="E922">
        <v>6</v>
      </c>
      <c r="F922" t="s">
        <v>3077</v>
      </c>
      <c r="G922">
        <v>2011</v>
      </c>
      <c r="H922">
        <v>0.16277777800000001</v>
      </c>
      <c r="I922">
        <v>1</v>
      </c>
      <c r="J922">
        <v>6</v>
      </c>
      <c r="K922" t="s">
        <v>3078</v>
      </c>
      <c r="L922">
        <v>0</v>
      </c>
      <c r="M922">
        <v>0</v>
      </c>
      <c r="N922">
        <v>0</v>
      </c>
      <c r="O922">
        <v>1</v>
      </c>
      <c r="P922">
        <v>0</v>
      </c>
      <c r="Q922">
        <v>0</v>
      </c>
      <c r="R922">
        <v>0</v>
      </c>
      <c r="S922">
        <v>0</v>
      </c>
      <c r="T922">
        <v>0</v>
      </c>
      <c r="U922" t="e">
        <f>IF(AND(Summary!B$4=Lists!B$2,MostCitedLookup!L922&lt;&gt;0),MostCitedLookup!J922,IF(AND(Summary!B$4=Lists!B$3,MostCitedLookup!M922&lt;&gt;0),MostCitedLookup!J922,IF(AND(Summary!B$4=Lists!B$4,MostCitedLookup!N922&lt;&gt;0),MostCitedLookup!J922,IF(AND(Summary!B$4=Lists!B$5,MostCitedLookup!O922&lt;&gt;0),MostCitedLookup!J922,IF(AND(Summary!B$4=Lists!B$6,MostCitedLookup!P922&lt;&gt;0),MostCitedLookup!J922,IF(AND(Summary!B$4=Lists!B$7,MostCitedLookup!Q922&lt;&gt;0),MostCitedLookup!J922,IF(AND(Summary!B$4=Lists!B$8,MostCitedLookup!R922&lt;&gt;0),MostCitedLookup!J922,IF(AND(Summary!B$4=Lists!B$9,MostCitedLookup!S922&lt;&gt;0),MostCitedLookup!J922,IF(AND(Summary!B$4=Lists!B$10,MostCitedLookup!T922&lt;&gt;0),MostCitedLookup!J922, IF(Summary!B$4="All Publications", MostCitedLookup!J922, NA()))))))))))</f>
        <v>#N/A</v>
      </c>
    </row>
    <row r="923" spans="1:21" x14ac:dyDescent="0.35">
      <c r="A923" t="s">
        <v>3079</v>
      </c>
      <c r="B923" t="s">
        <v>3080</v>
      </c>
      <c r="C923">
        <v>2013</v>
      </c>
      <c r="D923" t="s">
        <v>3081</v>
      </c>
      <c r="E923">
        <v>6</v>
      </c>
      <c r="F923" t="s">
        <v>3082</v>
      </c>
      <c r="G923">
        <v>2013</v>
      </c>
      <c r="H923">
        <v>0.11731601699999999</v>
      </c>
      <c r="I923">
        <v>1</v>
      </c>
      <c r="J923">
        <v>6</v>
      </c>
      <c r="K923" t="s">
        <v>58</v>
      </c>
      <c r="L923">
        <v>0</v>
      </c>
      <c r="M923">
        <v>0</v>
      </c>
      <c r="N923">
        <v>0</v>
      </c>
      <c r="O923">
        <v>0</v>
      </c>
      <c r="P923">
        <v>0</v>
      </c>
      <c r="Q923">
        <v>0</v>
      </c>
      <c r="R923">
        <v>0</v>
      </c>
      <c r="S923">
        <v>1</v>
      </c>
      <c r="T923">
        <v>0</v>
      </c>
      <c r="U923" t="e">
        <f>IF(AND(Summary!B$4=Lists!B$2,MostCitedLookup!L923&lt;&gt;0),MostCitedLookup!J923,IF(AND(Summary!B$4=Lists!B$3,MostCitedLookup!M923&lt;&gt;0),MostCitedLookup!J923,IF(AND(Summary!B$4=Lists!B$4,MostCitedLookup!N923&lt;&gt;0),MostCitedLookup!J923,IF(AND(Summary!B$4=Lists!B$5,MostCitedLookup!O923&lt;&gt;0),MostCitedLookup!J923,IF(AND(Summary!B$4=Lists!B$6,MostCitedLookup!P923&lt;&gt;0),MostCitedLookup!J923,IF(AND(Summary!B$4=Lists!B$7,MostCitedLookup!Q923&lt;&gt;0),MostCitedLookup!J923,IF(AND(Summary!B$4=Lists!B$8,MostCitedLookup!R923&lt;&gt;0),MostCitedLookup!J923,IF(AND(Summary!B$4=Lists!B$9,MostCitedLookup!S923&lt;&gt;0),MostCitedLookup!J923,IF(AND(Summary!B$4=Lists!B$10,MostCitedLookup!T923&lt;&gt;0),MostCitedLookup!J923, IF(Summary!B$4="All Publications", MostCitedLookup!J923, NA()))))))))))</f>
        <v>#N/A</v>
      </c>
    </row>
    <row r="924" spans="1:21" x14ac:dyDescent="0.35">
      <c r="A924" t="s">
        <v>3083</v>
      </c>
      <c r="B924" t="s">
        <v>1639</v>
      </c>
      <c r="C924">
        <v>2019</v>
      </c>
      <c r="D924" t="s">
        <v>3084</v>
      </c>
      <c r="E924">
        <v>6</v>
      </c>
      <c r="F924" t="s">
        <v>3085</v>
      </c>
      <c r="G924">
        <v>2019</v>
      </c>
      <c r="H924">
        <v>5.4629957999999999E-2</v>
      </c>
      <c r="I924">
        <v>1</v>
      </c>
      <c r="J924">
        <v>6</v>
      </c>
      <c r="K924" t="s">
        <v>1896</v>
      </c>
      <c r="L924">
        <v>1</v>
      </c>
      <c r="M924">
        <v>1</v>
      </c>
      <c r="N924">
        <v>0</v>
      </c>
      <c r="O924">
        <v>0</v>
      </c>
      <c r="P924">
        <v>0</v>
      </c>
      <c r="Q924">
        <v>0</v>
      </c>
      <c r="R924">
        <v>0</v>
      </c>
      <c r="S924">
        <v>1</v>
      </c>
      <c r="T924">
        <v>1</v>
      </c>
      <c r="U924" t="e">
        <f>IF(AND(Summary!B$4=Lists!B$2,MostCitedLookup!L924&lt;&gt;0),MostCitedLookup!J924,IF(AND(Summary!B$4=Lists!B$3,MostCitedLookup!M924&lt;&gt;0),MostCitedLookup!J924,IF(AND(Summary!B$4=Lists!B$4,MostCitedLookup!N924&lt;&gt;0),MostCitedLookup!J924,IF(AND(Summary!B$4=Lists!B$5,MostCitedLookup!O924&lt;&gt;0),MostCitedLookup!J924,IF(AND(Summary!B$4=Lists!B$6,MostCitedLookup!P924&lt;&gt;0),MostCitedLookup!J924,IF(AND(Summary!B$4=Lists!B$7,MostCitedLookup!Q924&lt;&gt;0),MostCitedLookup!J924,IF(AND(Summary!B$4=Lists!B$8,MostCitedLookup!R924&lt;&gt;0),MostCitedLookup!J924,IF(AND(Summary!B$4=Lists!B$9,MostCitedLookup!S924&lt;&gt;0),MostCitedLookup!J924,IF(AND(Summary!B$4=Lists!B$10,MostCitedLookup!T924&lt;&gt;0),MostCitedLookup!J924, IF(Summary!B$4="All Publications", MostCitedLookup!J924, NA()))))))))))</f>
        <v>#N/A</v>
      </c>
    </row>
    <row r="925" spans="1:21" x14ac:dyDescent="0.35">
      <c r="A925" t="s">
        <v>3086</v>
      </c>
      <c r="B925" t="s">
        <v>1029</v>
      </c>
      <c r="C925">
        <v>2017</v>
      </c>
      <c r="D925" t="s">
        <v>3087</v>
      </c>
      <c r="E925">
        <v>6</v>
      </c>
      <c r="F925" t="s">
        <v>1540</v>
      </c>
      <c r="G925">
        <v>2017</v>
      </c>
      <c r="H925">
        <v>5.4542680000000003E-2</v>
      </c>
      <c r="I925">
        <v>1</v>
      </c>
      <c r="J925">
        <v>6</v>
      </c>
      <c r="K925" t="s">
        <v>1283</v>
      </c>
      <c r="L925">
        <v>0</v>
      </c>
      <c r="M925">
        <v>0</v>
      </c>
      <c r="N925">
        <v>0</v>
      </c>
      <c r="O925">
        <v>0</v>
      </c>
      <c r="P925">
        <v>0</v>
      </c>
      <c r="Q925">
        <v>0</v>
      </c>
      <c r="R925">
        <v>0</v>
      </c>
      <c r="S925">
        <v>0</v>
      </c>
      <c r="T925">
        <v>1</v>
      </c>
      <c r="U925" t="e">
        <f>IF(AND(Summary!B$4=Lists!B$2,MostCitedLookup!L925&lt;&gt;0),MostCitedLookup!J925,IF(AND(Summary!B$4=Lists!B$3,MostCitedLookup!M925&lt;&gt;0),MostCitedLookup!J925,IF(AND(Summary!B$4=Lists!B$4,MostCitedLookup!N925&lt;&gt;0),MostCitedLookup!J925,IF(AND(Summary!B$4=Lists!B$5,MostCitedLookup!O925&lt;&gt;0),MostCitedLookup!J925,IF(AND(Summary!B$4=Lists!B$6,MostCitedLookup!P925&lt;&gt;0),MostCitedLookup!J925,IF(AND(Summary!B$4=Lists!B$7,MostCitedLookup!Q925&lt;&gt;0),MostCitedLookup!J925,IF(AND(Summary!B$4=Lists!B$8,MostCitedLookup!R925&lt;&gt;0),MostCitedLookup!J925,IF(AND(Summary!B$4=Lists!B$9,MostCitedLookup!S925&lt;&gt;0),MostCitedLookup!J925,IF(AND(Summary!B$4=Lists!B$10,MostCitedLookup!T925&lt;&gt;0),MostCitedLookup!J925, IF(Summary!B$4="All Publications", MostCitedLookup!J925, NA()))))))))))</f>
        <v>#N/A</v>
      </c>
    </row>
    <row r="926" spans="1:21" x14ac:dyDescent="0.35">
      <c r="A926" t="s">
        <v>3088</v>
      </c>
      <c r="B926" t="s">
        <v>3089</v>
      </c>
      <c r="C926">
        <v>2005</v>
      </c>
      <c r="D926" t="s">
        <v>3090</v>
      </c>
      <c r="E926">
        <v>6</v>
      </c>
      <c r="F926" t="s">
        <v>3091</v>
      </c>
      <c r="G926">
        <v>2005</v>
      </c>
      <c r="H926">
        <v>2.7957671999999999E-2</v>
      </c>
      <c r="I926">
        <v>1</v>
      </c>
      <c r="J926">
        <v>6</v>
      </c>
      <c r="K926" t="s">
        <v>58</v>
      </c>
      <c r="L926">
        <v>0</v>
      </c>
      <c r="M926">
        <v>0</v>
      </c>
      <c r="N926">
        <v>0</v>
      </c>
      <c r="O926">
        <v>0</v>
      </c>
      <c r="P926">
        <v>0</v>
      </c>
      <c r="Q926">
        <v>0</v>
      </c>
      <c r="R926">
        <v>0</v>
      </c>
      <c r="S926">
        <v>1</v>
      </c>
      <c r="T926">
        <v>0</v>
      </c>
      <c r="U926" t="e">
        <f>IF(AND(Summary!B$4=Lists!B$2,MostCitedLookup!L926&lt;&gt;0),MostCitedLookup!J926,IF(AND(Summary!B$4=Lists!B$3,MostCitedLookup!M926&lt;&gt;0),MostCitedLookup!J926,IF(AND(Summary!B$4=Lists!B$4,MostCitedLookup!N926&lt;&gt;0),MostCitedLookup!J926,IF(AND(Summary!B$4=Lists!B$5,MostCitedLookup!O926&lt;&gt;0),MostCitedLookup!J926,IF(AND(Summary!B$4=Lists!B$6,MostCitedLookup!P926&lt;&gt;0),MostCitedLookup!J926,IF(AND(Summary!B$4=Lists!B$7,MostCitedLookup!Q926&lt;&gt;0),MostCitedLookup!J926,IF(AND(Summary!B$4=Lists!B$8,MostCitedLookup!R926&lt;&gt;0),MostCitedLookup!J926,IF(AND(Summary!B$4=Lists!B$9,MostCitedLookup!S926&lt;&gt;0),MostCitedLookup!J926,IF(AND(Summary!B$4=Lists!B$10,MostCitedLookup!T926&lt;&gt;0),MostCitedLookup!J926, IF(Summary!B$4="All Publications", MostCitedLookup!J926, NA()))))))))))</f>
        <v>#N/A</v>
      </c>
    </row>
    <row r="927" spans="1:21" x14ac:dyDescent="0.35">
      <c r="A927" t="s">
        <v>3092</v>
      </c>
      <c r="B927" t="s">
        <v>3093</v>
      </c>
      <c r="C927">
        <v>2019</v>
      </c>
      <c r="D927" t="s">
        <v>3094</v>
      </c>
      <c r="E927">
        <v>6</v>
      </c>
      <c r="F927" t="s">
        <v>3095</v>
      </c>
      <c r="G927">
        <v>2019</v>
      </c>
      <c r="H927">
        <v>5.4644810000000002E-3</v>
      </c>
      <c r="I927">
        <v>1</v>
      </c>
      <c r="J927">
        <v>6</v>
      </c>
      <c r="K927" t="s">
        <v>58</v>
      </c>
      <c r="L927">
        <v>0</v>
      </c>
      <c r="M927">
        <v>0</v>
      </c>
      <c r="N927">
        <v>0</v>
      </c>
      <c r="O927">
        <v>0</v>
      </c>
      <c r="P927">
        <v>0</v>
      </c>
      <c r="Q927">
        <v>0</v>
      </c>
      <c r="R927">
        <v>0</v>
      </c>
      <c r="S927">
        <v>1</v>
      </c>
      <c r="T927">
        <v>0</v>
      </c>
      <c r="U927" t="e">
        <f>IF(AND(Summary!B$4=Lists!B$2,MostCitedLookup!L927&lt;&gt;0),MostCitedLookup!J927,IF(AND(Summary!B$4=Lists!B$3,MostCitedLookup!M927&lt;&gt;0),MostCitedLookup!J927,IF(AND(Summary!B$4=Lists!B$4,MostCitedLookup!N927&lt;&gt;0),MostCitedLookup!J927,IF(AND(Summary!B$4=Lists!B$5,MostCitedLookup!O927&lt;&gt;0),MostCitedLookup!J927,IF(AND(Summary!B$4=Lists!B$6,MostCitedLookup!P927&lt;&gt;0),MostCitedLookup!J927,IF(AND(Summary!B$4=Lists!B$7,MostCitedLookup!Q927&lt;&gt;0),MostCitedLookup!J927,IF(AND(Summary!B$4=Lists!B$8,MostCitedLookup!R927&lt;&gt;0),MostCitedLookup!J927,IF(AND(Summary!B$4=Lists!B$9,MostCitedLookup!S927&lt;&gt;0),MostCitedLookup!J927,IF(AND(Summary!B$4=Lists!B$10,MostCitedLookup!T927&lt;&gt;0),MostCitedLookup!J927, IF(Summary!B$4="All Publications", MostCitedLookup!J927, NA()))))))))))</f>
        <v>#N/A</v>
      </c>
    </row>
    <row r="928" spans="1:21" x14ac:dyDescent="0.35">
      <c r="A928" t="s">
        <v>3096</v>
      </c>
      <c r="B928" t="s">
        <v>3097</v>
      </c>
      <c r="C928">
        <v>2003</v>
      </c>
      <c r="D928" t="s">
        <v>3096</v>
      </c>
      <c r="E928">
        <v>6</v>
      </c>
      <c r="F928" t="s">
        <v>3098</v>
      </c>
      <c r="G928">
        <v>2003</v>
      </c>
      <c r="H928">
        <v>0</v>
      </c>
      <c r="I928">
        <v>1</v>
      </c>
      <c r="J928">
        <v>6</v>
      </c>
      <c r="K928" t="s">
        <v>58</v>
      </c>
      <c r="L928">
        <v>0</v>
      </c>
      <c r="M928">
        <v>0</v>
      </c>
      <c r="N928">
        <v>0</v>
      </c>
      <c r="O928">
        <v>0</v>
      </c>
      <c r="P928">
        <v>0</v>
      </c>
      <c r="Q928">
        <v>0</v>
      </c>
      <c r="R928">
        <v>0</v>
      </c>
      <c r="S928">
        <v>1</v>
      </c>
      <c r="T928">
        <v>0</v>
      </c>
      <c r="U928" t="e">
        <f>IF(AND(Summary!B$4=Lists!B$2,MostCitedLookup!L928&lt;&gt;0),MostCitedLookup!J928,IF(AND(Summary!B$4=Lists!B$3,MostCitedLookup!M928&lt;&gt;0),MostCitedLookup!J928,IF(AND(Summary!B$4=Lists!B$4,MostCitedLookup!N928&lt;&gt;0),MostCitedLookup!J928,IF(AND(Summary!B$4=Lists!B$5,MostCitedLookup!O928&lt;&gt;0),MostCitedLookup!J928,IF(AND(Summary!B$4=Lists!B$6,MostCitedLookup!P928&lt;&gt;0),MostCitedLookup!J928,IF(AND(Summary!B$4=Lists!B$7,MostCitedLookup!Q928&lt;&gt;0),MostCitedLookup!J928,IF(AND(Summary!B$4=Lists!B$8,MostCitedLookup!R928&lt;&gt;0),MostCitedLookup!J928,IF(AND(Summary!B$4=Lists!B$9,MostCitedLookup!S928&lt;&gt;0),MostCitedLookup!J928,IF(AND(Summary!B$4=Lists!B$10,MostCitedLookup!T928&lt;&gt;0),MostCitedLookup!J928, IF(Summary!B$4="All Publications", MostCitedLookup!J928, NA()))))))))))</f>
        <v>#N/A</v>
      </c>
    </row>
    <row r="929" spans="1:21" x14ac:dyDescent="0.35">
      <c r="A929" t="s">
        <v>3099</v>
      </c>
      <c r="B929" t="s">
        <v>3100</v>
      </c>
      <c r="C929">
        <v>2009</v>
      </c>
      <c r="D929" t="s">
        <v>3099</v>
      </c>
      <c r="E929">
        <v>6</v>
      </c>
      <c r="F929" t="s">
        <v>3101</v>
      </c>
      <c r="G929">
        <v>2009</v>
      </c>
      <c r="H929">
        <v>0</v>
      </c>
      <c r="I929">
        <v>1</v>
      </c>
      <c r="J929">
        <v>6</v>
      </c>
      <c r="K929" t="s">
        <v>94</v>
      </c>
      <c r="L929">
        <v>0</v>
      </c>
      <c r="M929">
        <v>0</v>
      </c>
      <c r="N929">
        <v>0</v>
      </c>
      <c r="O929">
        <v>0</v>
      </c>
      <c r="P929">
        <v>1</v>
      </c>
      <c r="Q929">
        <v>0</v>
      </c>
      <c r="R929">
        <v>0</v>
      </c>
      <c r="S929">
        <v>0</v>
      </c>
      <c r="T929">
        <v>0</v>
      </c>
      <c r="U929" t="e">
        <f>IF(AND(Summary!B$4=Lists!B$2,MostCitedLookup!L929&lt;&gt;0),MostCitedLookup!J929,IF(AND(Summary!B$4=Lists!B$3,MostCitedLookup!M929&lt;&gt;0),MostCitedLookup!J929,IF(AND(Summary!B$4=Lists!B$4,MostCitedLookup!N929&lt;&gt;0),MostCitedLookup!J929,IF(AND(Summary!B$4=Lists!B$5,MostCitedLookup!O929&lt;&gt;0),MostCitedLookup!J929,IF(AND(Summary!B$4=Lists!B$6,MostCitedLookup!P929&lt;&gt;0),MostCitedLookup!J929,IF(AND(Summary!B$4=Lists!B$7,MostCitedLookup!Q929&lt;&gt;0),MostCitedLookup!J929,IF(AND(Summary!B$4=Lists!B$8,MostCitedLookup!R929&lt;&gt;0),MostCitedLookup!J929,IF(AND(Summary!B$4=Lists!B$9,MostCitedLookup!S929&lt;&gt;0),MostCitedLookup!J929,IF(AND(Summary!B$4=Lists!B$10,MostCitedLookup!T929&lt;&gt;0),MostCitedLookup!J929, IF(Summary!B$4="All Publications", MostCitedLookup!J929, NA()))))))))))</f>
        <v>#N/A</v>
      </c>
    </row>
    <row r="930" spans="1:21" x14ac:dyDescent="0.35">
      <c r="A930" t="s">
        <v>3102</v>
      </c>
      <c r="B930" t="s">
        <v>3103</v>
      </c>
      <c r="C930">
        <v>2003</v>
      </c>
      <c r="D930" t="s">
        <v>3102</v>
      </c>
      <c r="E930">
        <v>6</v>
      </c>
      <c r="F930" t="s">
        <v>3104</v>
      </c>
      <c r="G930">
        <v>2003</v>
      </c>
      <c r="H930">
        <v>0</v>
      </c>
      <c r="I930">
        <v>1</v>
      </c>
      <c r="J930">
        <v>6</v>
      </c>
      <c r="K930" t="s">
        <v>67</v>
      </c>
      <c r="L930">
        <v>0</v>
      </c>
      <c r="M930">
        <v>0</v>
      </c>
      <c r="N930">
        <v>0</v>
      </c>
      <c r="O930">
        <v>0</v>
      </c>
      <c r="P930">
        <v>1</v>
      </c>
      <c r="Q930">
        <v>0</v>
      </c>
      <c r="R930">
        <v>0</v>
      </c>
      <c r="S930">
        <v>0</v>
      </c>
      <c r="T930">
        <v>0</v>
      </c>
      <c r="U930" t="e">
        <f>IF(AND(Summary!B$4=Lists!B$2,MostCitedLookup!L930&lt;&gt;0),MostCitedLookup!J930,IF(AND(Summary!B$4=Lists!B$3,MostCitedLookup!M930&lt;&gt;0),MostCitedLookup!J930,IF(AND(Summary!B$4=Lists!B$4,MostCitedLookup!N930&lt;&gt;0),MostCitedLookup!J930,IF(AND(Summary!B$4=Lists!B$5,MostCitedLookup!O930&lt;&gt;0),MostCitedLookup!J930,IF(AND(Summary!B$4=Lists!B$6,MostCitedLookup!P930&lt;&gt;0),MostCitedLookup!J930,IF(AND(Summary!B$4=Lists!B$7,MostCitedLookup!Q930&lt;&gt;0),MostCitedLookup!J930,IF(AND(Summary!B$4=Lists!B$8,MostCitedLookup!R930&lt;&gt;0),MostCitedLookup!J930,IF(AND(Summary!B$4=Lists!B$9,MostCitedLookup!S930&lt;&gt;0),MostCitedLookup!J930,IF(AND(Summary!B$4=Lists!B$10,MostCitedLookup!T930&lt;&gt;0),MostCitedLookup!J930, IF(Summary!B$4="All Publications", MostCitedLookup!J930, NA()))))))))))</f>
        <v>#N/A</v>
      </c>
    </row>
    <row r="931" spans="1:21" x14ac:dyDescent="0.35">
      <c r="A931" t="s">
        <v>3105</v>
      </c>
      <c r="B931" t="s">
        <v>3106</v>
      </c>
      <c r="C931">
        <v>2010</v>
      </c>
      <c r="D931" t="s">
        <v>3105</v>
      </c>
      <c r="E931">
        <v>6</v>
      </c>
      <c r="F931" t="s">
        <v>3107</v>
      </c>
      <c r="G931">
        <v>2010</v>
      </c>
      <c r="H931">
        <v>0</v>
      </c>
      <c r="I931">
        <v>1</v>
      </c>
      <c r="J931">
        <v>6</v>
      </c>
      <c r="K931" t="s">
        <v>58</v>
      </c>
      <c r="L931">
        <v>0</v>
      </c>
      <c r="M931">
        <v>0</v>
      </c>
      <c r="N931">
        <v>0</v>
      </c>
      <c r="O931">
        <v>0</v>
      </c>
      <c r="P931">
        <v>0</v>
      </c>
      <c r="Q931">
        <v>0</v>
      </c>
      <c r="R931">
        <v>0</v>
      </c>
      <c r="S931">
        <v>1</v>
      </c>
      <c r="T931">
        <v>0</v>
      </c>
      <c r="U931" t="e">
        <f>IF(AND(Summary!B$4=Lists!B$2,MostCitedLookup!L931&lt;&gt;0),MostCitedLookup!J931,IF(AND(Summary!B$4=Lists!B$3,MostCitedLookup!M931&lt;&gt;0),MostCitedLookup!J931,IF(AND(Summary!B$4=Lists!B$4,MostCitedLookup!N931&lt;&gt;0),MostCitedLookup!J931,IF(AND(Summary!B$4=Lists!B$5,MostCitedLookup!O931&lt;&gt;0),MostCitedLookup!J931,IF(AND(Summary!B$4=Lists!B$6,MostCitedLookup!P931&lt;&gt;0),MostCitedLookup!J931,IF(AND(Summary!B$4=Lists!B$7,MostCitedLookup!Q931&lt;&gt;0),MostCitedLookup!J931,IF(AND(Summary!B$4=Lists!B$8,MostCitedLookup!R931&lt;&gt;0),MostCitedLookup!J931,IF(AND(Summary!B$4=Lists!B$9,MostCitedLookup!S931&lt;&gt;0),MostCitedLookup!J931,IF(AND(Summary!B$4=Lists!B$10,MostCitedLookup!T931&lt;&gt;0),MostCitedLookup!J931, IF(Summary!B$4="All Publications", MostCitedLookup!J931, NA()))))))))))</f>
        <v>#N/A</v>
      </c>
    </row>
    <row r="932" spans="1:21" x14ac:dyDescent="0.35">
      <c r="A932" t="s">
        <v>3108</v>
      </c>
      <c r="B932" t="s">
        <v>2761</v>
      </c>
      <c r="C932">
        <v>2009</v>
      </c>
      <c r="D932" t="s">
        <v>3108</v>
      </c>
      <c r="E932">
        <v>6</v>
      </c>
      <c r="F932" t="s">
        <v>2762</v>
      </c>
      <c r="G932">
        <v>2009</v>
      </c>
      <c r="H932">
        <v>0</v>
      </c>
      <c r="I932">
        <v>1</v>
      </c>
      <c r="J932">
        <v>6</v>
      </c>
      <c r="K932" t="s">
        <v>58</v>
      </c>
      <c r="L932">
        <v>0</v>
      </c>
      <c r="M932">
        <v>0</v>
      </c>
      <c r="N932">
        <v>0</v>
      </c>
      <c r="O932">
        <v>0</v>
      </c>
      <c r="P932">
        <v>0</v>
      </c>
      <c r="Q932">
        <v>0</v>
      </c>
      <c r="R932">
        <v>0</v>
      </c>
      <c r="S932">
        <v>1</v>
      </c>
      <c r="T932">
        <v>0</v>
      </c>
      <c r="U932" t="e">
        <f>IF(AND(Summary!B$4=Lists!B$2,MostCitedLookup!L932&lt;&gt;0),MostCitedLookup!J932,IF(AND(Summary!B$4=Lists!B$3,MostCitedLookup!M932&lt;&gt;0),MostCitedLookup!J932,IF(AND(Summary!B$4=Lists!B$4,MostCitedLookup!N932&lt;&gt;0),MostCitedLookup!J932,IF(AND(Summary!B$4=Lists!B$5,MostCitedLookup!O932&lt;&gt;0),MostCitedLookup!J932,IF(AND(Summary!B$4=Lists!B$6,MostCitedLookup!P932&lt;&gt;0),MostCitedLookup!J932,IF(AND(Summary!B$4=Lists!B$7,MostCitedLookup!Q932&lt;&gt;0),MostCitedLookup!J932,IF(AND(Summary!B$4=Lists!B$8,MostCitedLookup!R932&lt;&gt;0),MostCitedLookup!J932,IF(AND(Summary!B$4=Lists!B$9,MostCitedLookup!S932&lt;&gt;0),MostCitedLookup!J932,IF(AND(Summary!B$4=Lists!B$10,MostCitedLookup!T932&lt;&gt;0),MostCitedLookup!J932, IF(Summary!B$4="All Publications", MostCitedLookup!J932, NA()))))))))))</f>
        <v>#N/A</v>
      </c>
    </row>
    <row r="933" spans="1:21" x14ac:dyDescent="0.35">
      <c r="A933" t="s">
        <v>3109</v>
      </c>
      <c r="B933" t="s">
        <v>368</v>
      </c>
      <c r="C933">
        <v>2012</v>
      </c>
      <c r="D933" t="s">
        <v>3109</v>
      </c>
      <c r="E933">
        <v>6</v>
      </c>
      <c r="F933" t="s">
        <v>3110</v>
      </c>
      <c r="G933">
        <v>2012</v>
      </c>
      <c r="H933">
        <v>0</v>
      </c>
      <c r="I933">
        <v>1</v>
      </c>
      <c r="J933">
        <v>6</v>
      </c>
      <c r="K933" t="s">
        <v>370</v>
      </c>
      <c r="L933">
        <v>1</v>
      </c>
      <c r="M933">
        <v>1</v>
      </c>
      <c r="N933">
        <v>0</v>
      </c>
      <c r="O933">
        <v>0</v>
      </c>
      <c r="P933">
        <v>0</v>
      </c>
      <c r="Q933">
        <v>0</v>
      </c>
      <c r="R933">
        <v>0</v>
      </c>
      <c r="S933">
        <v>0</v>
      </c>
      <c r="T933">
        <v>0</v>
      </c>
      <c r="U933" t="e">
        <f>IF(AND(Summary!B$4=Lists!B$2,MostCitedLookup!L933&lt;&gt;0),MostCitedLookup!J933,IF(AND(Summary!B$4=Lists!B$3,MostCitedLookup!M933&lt;&gt;0),MostCitedLookup!J933,IF(AND(Summary!B$4=Lists!B$4,MostCitedLookup!N933&lt;&gt;0),MostCitedLookup!J933,IF(AND(Summary!B$4=Lists!B$5,MostCitedLookup!O933&lt;&gt;0),MostCitedLookup!J933,IF(AND(Summary!B$4=Lists!B$6,MostCitedLookup!P933&lt;&gt;0),MostCitedLookup!J933,IF(AND(Summary!B$4=Lists!B$7,MostCitedLookup!Q933&lt;&gt;0),MostCitedLookup!J933,IF(AND(Summary!B$4=Lists!B$8,MostCitedLookup!R933&lt;&gt;0),MostCitedLookup!J933,IF(AND(Summary!B$4=Lists!B$9,MostCitedLookup!S933&lt;&gt;0),MostCitedLookup!J933,IF(AND(Summary!B$4=Lists!B$10,MostCitedLookup!T933&lt;&gt;0),MostCitedLookup!J933, IF(Summary!B$4="All Publications", MostCitedLookup!J933, NA()))))))))))</f>
        <v>#N/A</v>
      </c>
    </row>
    <row r="934" spans="1:21" x14ac:dyDescent="0.35">
      <c r="A934" t="s">
        <v>3111</v>
      </c>
      <c r="B934" t="s">
        <v>2913</v>
      </c>
      <c r="C934">
        <v>2002</v>
      </c>
      <c r="D934" t="s">
        <v>3111</v>
      </c>
      <c r="E934">
        <v>6</v>
      </c>
      <c r="F934" t="s">
        <v>3112</v>
      </c>
      <c r="G934">
        <v>2002</v>
      </c>
      <c r="H934">
        <v>0</v>
      </c>
      <c r="I934">
        <v>1</v>
      </c>
      <c r="J934">
        <v>6</v>
      </c>
      <c r="K934" t="s">
        <v>58</v>
      </c>
      <c r="L934">
        <v>0</v>
      </c>
      <c r="M934">
        <v>0</v>
      </c>
      <c r="N934">
        <v>0</v>
      </c>
      <c r="O934">
        <v>0</v>
      </c>
      <c r="P934">
        <v>0</v>
      </c>
      <c r="Q934">
        <v>0</v>
      </c>
      <c r="R934">
        <v>0</v>
      </c>
      <c r="S934">
        <v>1</v>
      </c>
      <c r="T934">
        <v>0</v>
      </c>
      <c r="U934" t="e">
        <f>IF(AND(Summary!B$4=Lists!B$2,MostCitedLookup!L934&lt;&gt;0),MostCitedLookup!J934,IF(AND(Summary!B$4=Lists!B$3,MostCitedLookup!M934&lt;&gt;0),MostCitedLookup!J934,IF(AND(Summary!B$4=Lists!B$4,MostCitedLookup!N934&lt;&gt;0),MostCitedLookup!J934,IF(AND(Summary!B$4=Lists!B$5,MostCitedLookup!O934&lt;&gt;0),MostCitedLookup!J934,IF(AND(Summary!B$4=Lists!B$6,MostCitedLookup!P934&lt;&gt;0),MostCitedLookup!J934,IF(AND(Summary!B$4=Lists!B$7,MostCitedLookup!Q934&lt;&gt;0),MostCitedLookup!J934,IF(AND(Summary!B$4=Lists!B$8,MostCitedLookup!R934&lt;&gt;0),MostCitedLookup!J934,IF(AND(Summary!B$4=Lists!B$9,MostCitedLookup!S934&lt;&gt;0),MostCitedLookup!J934,IF(AND(Summary!B$4=Lists!B$10,MostCitedLookup!T934&lt;&gt;0),MostCitedLookup!J934, IF(Summary!B$4="All Publications", MostCitedLookup!J934, NA()))))))))))</f>
        <v>#N/A</v>
      </c>
    </row>
    <row r="935" spans="1:21" x14ac:dyDescent="0.35">
      <c r="A935" t="s">
        <v>3113</v>
      </c>
      <c r="B935" t="s">
        <v>2161</v>
      </c>
      <c r="C935">
        <v>2016</v>
      </c>
      <c r="D935" t="s">
        <v>3113</v>
      </c>
      <c r="E935">
        <v>6</v>
      </c>
      <c r="F935" t="s">
        <v>3114</v>
      </c>
      <c r="G935">
        <v>2016</v>
      </c>
      <c r="H935">
        <v>0</v>
      </c>
      <c r="I935">
        <v>1</v>
      </c>
      <c r="J935">
        <v>6</v>
      </c>
      <c r="K935" t="s">
        <v>2163</v>
      </c>
      <c r="L935">
        <v>1</v>
      </c>
      <c r="M935">
        <v>1</v>
      </c>
      <c r="N935">
        <v>0</v>
      </c>
      <c r="O935">
        <v>0</v>
      </c>
      <c r="P935">
        <v>0</v>
      </c>
      <c r="Q935">
        <v>0</v>
      </c>
      <c r="R935">
        <v>0</v>
      </c>
      <c r="S935">
        <v>0</v>
      </c>
      <c r="T935">
        <v>0</v>
      </c>
      <c r="U935" t="e">
        <f>IF(AND(Summary!B$4=Lists!B$2,MostCitedLookup!L935&lt;&gt;0),MostCitedLookup!J935,IF(AND(Summary!B$4=Lists!B$3,MostCitedLookup!M935&lt;&gt;0),MostCitedLookup!J935,IF(AND(Summary!B$4=Lists!B$4,MostCitedLookup!N935&lt;&gt;0),MostCitedLookup!J935,IF(AND(Summary!B$4=Lists!B$5,MostCitedLookup!O935&lt;&gt;0),MostCitedLookup!J935,IF(AND(Summary!B$4=Lists!B$6,MostCitedLookup!P935&lt;&gt;0),MostCitedLookup!J935,IF(AND(Summary!B$4=Lists!B$7,MostCitedLookup!Q935&lt;&gt;0),MostCitedLookup!J935,IF(AND(Summary!B$4=Lists!B$8,MostCitedLookup!R935&lt;&gt;0),MostCitedLookup!J935,IF(AND(Summary!B$4=Lists!B$9,MostCitedLookup!S935&lt;&gt;0),MostCitedLookup!J935,IF(AND(Summary!B$4=Lists!B$10,MostCitedLookup!T935&lt;&gt;0),MostCitedLookup!J935, IF(Summary!B$4="All Publications", MostCitedLookup!J935, NA()))))))))))</f>
        <v>#N/A</v>
      </c>
    </row>
    <row r="936" spans="1:21" x14ac:dyDescent="0.35">
      <c r="A936" t="s">
        <v>3115</v>
      </c>
      <c r="B936" t="s">
        <v>3116</v>
      </c>
      <c r="C936">
        <v>2013</v>
      </c>
      <c r="D936" t="s">
        <v>3115</v>
      </c>
      <c r="E936">
        <v>6</v>
      </c>
      <c r="F936" t="s">
        <v>3117</v>
      </c>
      <c r="G936">
        <v>2013</v>
      </c>
      <c r="H936">
        <v>0</v>
      </c>
      <c r="I936">
        <v>1</v>
      </c>
      <c r="J936">
        <v>6</v>
      </c>
      <c r="K936" t="s">
        <v>78</v>
      </c>
      <c r="L936">
        <v>0</v>
      </c>
      <c r="M936">
        <v>0</v>
      </c>
      <c r="N936">
        <v>1</v>
      </c>
      <c r="O936">
        <v>0</v>
      </c>
      <c r="P936">
        <v>0</v>
      </c>
      <c r="Q936">
        <v>0</v>
      </c>
      <c r="R936">
        <v>0</v>
      </c>
      <c r="S936">
        <v>1</v>
      </c>
      <c r="T936">
        <v>0</v>
      </c>
      <c r="U936">
        <f>IF(AND(Summary!B$4=Lists!B$2,MostCitedLookup!L936&lt;&gt;0),MostCitedLookup!J936,IF(AND(Summary!B$4=Lists!B$3,MostCitedLookup!M936&lt;&gt;0),MostCitedLookup!J936,IF(AND(Summary!B$4=Lists!B$4,MostCitedLookup!N936&lt;&gt;0),MostCitedLookup!J936,IF(AND(Summary!B$4=Lists!B$5,MostCitedLookup!O936&lt;&gt;0),MostCitedLookup!J936,IF(AND(Summary!B$4=Lists!B$6,MostCitedLookup!P936&lt;&gt;0),MostCitedLookup!J936,IF(AND(Summary!B$4=Lists!B$7,MostCitedLookup!Q936&lt;&gt;0),MostCitedLookup!J936,IF(AND(Summary!B$4=Lists!B$8,MostCitedLookup!R936&lt;&gt;0),MostCitedLookup!J936,IF(AND(Summary!B$4=Lists!B$9,MostCitedLookup!S936&lt;&gt;0),MostCitedLookup!J936,IF(AND(Summary!B$4=Lists!B$10,MostCitedLookup!T936&lt;&gt;0),MostCitedLookup!J936, IF(Summary!B$4="All Publications", MostCitedLookup!J936, NA()))))))))))</f>
        <v>6</v>
      </c>
    </row>
    <row r="937" spans="1:21" x14ac:dyDescent="0.35">
      <c r="A937" t="s">
        <v>3118</v>
      </c>
      <c r="B937" t="s">
        <v>3119</v>
      </c>
      <c r="C937">
        <v>2019</v>
      </c>
      <c r="D937" t="s">
        <v>3118</v>
      </c>
      <c r="E937">
        <v>6</v>
      </c>
      <c r="F937" t="s">
        <v>3120</v>
      </c>
      <c r="G937">
        <v>2019</v>
      </c>
      <c r="H937">
        <v>0</v>
      </c>
      <c r="I937">
        <v>1</v>
      </c>
      <c r="J937">
        <v>6</v>
      </c>
      <c r="K937" t="s">
        <v>1896</v>
      </c>
      <c r="L937">
        <v>1</v>
      </c>
      <c r="M937">
        <v>1</v>
      </c>
      <c r="N937">
        <v>0</v>
      </c>
      <c r="O937">
        <v>0</v>
      </c>
      <c r="P937">
        <v>0</v>
      </c>
      <c r="Q937">
        <v>0</v>
      </c>
      <c r="R937">
        <v>0</v>
      </c>
      <c r="S937">
        <v>1</v>
      </c>
      <c r="T937">
        <v>1</v>
      </c>
      <c r="U937" t="e">
        <f>IF(AND(Summary!B$4=Lists!B$2,MostCitedLookup!L937&lt;&gt;0),MostCitedLookup!J937,IF(AND(Summary!B$4=Lists!B$3,MostCitedLookup!M937&lt;&gt;0),MostCitedLookup!J937,IF(AND(Summary!B$4=Lists!B$4,MostCitedLookup!N937&lt;&gt;0),MostCitedLookup!J937,IF(AND(Summary!B$4=Lists!B$5,MostCitedLookup!O937&lt;&gt;0),MostCitedLookup!J937,IF(AND(Summary!B$4=Lists!B$6,MostCitedLookup!P937&lt;&gt;0),MostCitedLookup!J937,IF(AND(Summary!B$4=Lists!B$7,MostCitedLookup!Q937&lt;&gt;0),MostCitedLookup!J937,IF(AND(Summary!B$4=Lists!B$8,MostCitedLookup!R937&lt;&gt;0),MostCitedLookup!J937,IF(AND(Summary!B$4=Lists!B$9,MostCitedLookup!S937&lt;&gt;0),MostCitedLookup!J937,IF(AND(Summary!B$4=Lists!B$10,MostCitedLookup!T937&lt;&gt;0),MostCitedLookup!J937, IF(Summary!B$4="All Publications", MostCitedLookup!J937, NA()))))))))))</f>
        <v>#N/A</v>
      </c>
    </row>
    <row r="938" spans="1:21" x14ac:dyDescent="0.35">
      <c r="A938" t="s">
        <v>3121</v>
      </c>
      <c r="B938" t="s">
        <v>3122</v>
      </c>
      <c r="C938">
        <v>2018</v>
      </c>
      <c r="D938" t="s">
        <v>3121</v>
      </c>
      <c r="E938">
        <v>6</v>
      </c>
      <c r="F938" t="s">
        <v>3123</v>
      </c>
      <c r="G938">
        <v>2018</v>
      </c>
      <c r="H938">
        <v>0</v>
      </c>
      <c r="I938">
        <v>1</v>
      </c>
      <c r="J938">
        <v>6</v>
      </c>
      <c r="K938" t="s">
        <v>67</v>
      </c>
      <c r="L938">
        <v>0</v>
      </c>
      <c r="M938">
        <v>0</v>
      </c>
      <c r="N938">
        <v>0</v>
      </c>
      <c r="O938">
        <v>0</v>
      </c>
      <c r="P938">
        <v>1</v>
      </c>
      <c r="Q938">
        <v>0</v>
      </c>
      <c r="R938">
        <v>0</v>
      </c>
      <c r="S938">
        <v>0</v>
      </c>
      <c r="T938">
        <v>0</v>
      </c>
      <c r="U938" t="e">
        <f>IF(AND(Summary!B$4=Lists!B$2,MostCitedLookup!L938&lt;&gt;0),MostCitedLookup!J938,IF(AND(Summary!B$4=Lists!B$3,MostCitedLookup!M938&lt;&gt;0),MostCitedLookup!J938,IF(AND(Summary!B$4=Lists!B$4,MostCitedLookup!N938&lt;&gt;0),MostCitedLookup!J938,IF(AND(Summary!B$4=Lists!B$5,MostCitedLookup!O938&lt;&gt;0),MostCitedLookup!J938,IF(AND(Summary!B$4=Lists!B$6,MostCitedLookup!P938&lt;&gt;0),MostCitedLookup!J938,IF(AND(Summary!B$4=Lists!B$7,MostCitedLookup!Q938&lt;&gt;0),MostCitedLookup!J938,IF(AND(Summary!B$4=Lists!B$8,MostCitedLookup!R938&lt;&gt;0),MostCitedLookup!J938,IF(AND(Summary!B$4=Lists!B$9,MostCitedLookup!S938&lt;&gt;0),MostCitedLookup!J938,IF(AND(Summary!B$4=Lists!B$10,MostCitedLookup!T938&lt;&gt;0),MostCitedLookup!J938, IF(Summary!B$4="All Publications", MostCitedLookup!J938, NA()))))))))))</f>
        <v>#N/A</v>
      </c>
    </row>
    <row r="939" spans="1:21" x14ac:dyDescent="0.35">
      <c r="A939" t="s">
        <v>3124</v>
      </c>
      <c r="B939" t="s">
        <v>3125</v>
      </c>
      <c r="C939">
        <v>1998</v>
      </c>
      <c r="D939" t="s">
        <v>3126</v>
      </c>
      <c r="E939">
        <v>5</v>
      </c>
      <c r="F939" t="s">
        <v>3127</v>
      </c>
      <c r="G939">
        <v>1998</v>
      </c>
      <c r="H939">
        <v>0.18703956199999999</v>
      </c>
      <c r="I939">
        <v>1</v>
      </c>
      <c r="J939">
        <v>5</v>
      </c>
      <c r="K939" t="s">
        <v>58</v>
      </c>
      <c r="L939">
        <v>0</v>
      </c>
      <c r="M939">
        <v>0</v>
      </c>
      <c r="N939">
        <v>0</v>
      </c>
      <c r="O939">
        <v>0</v>
      </c>
      <c r="P939">
        <v>0</v>
      </c>
      <c r="Q939">
        <v>0</v>
      </c>
      <c r="R939">
        <v>0</v>
      </c>
      <c r="S939">
        <v>1</v>
      </c>
      <c r="T939">
        <v>0</v>
      </c>
      <c r="U939" t="e">
        <f>IF(AND(Summary!B$4=Lists!B$2,MostCitedLookup!L939&lt;&gt;0),MostCitedLookup!J939,IF(AND(Summary!B$4=Lists!B$3,MostCitedLookup!M939&lt;&gt;0),MostCitedLookup!J939,IF(AND(Summary!B$4=Lists!B$4,MostCitedLookup!N939&lt;&gt;0),MostCitedLookup!J939,IF(AND(Summary!B$4=Lists!B$5,MostCitedLookup!O939&lt;&gt;0),MostCitedLookup!J939,IF(AND(Summary!B$4=Lists!B$6,MostCitedLookup!P939&lt;&gt;0),MostCitedLookup!J939,IF(AND(Summary!B$4=Lists!B$7,MostCitedLookup!Q939&lt;&gt;0),MostCitedLookup!J939,IF(AND(Summary!B$4=Lists!B$8,MostCitedLookup!R939&lt;&gt;0),MostCitedLookup!J939,IF(AND(Summary!B$4=Lists!B$9,MostCitedLookup!S939&lt;&gt;0),MostCitedLookup!J939,IF(AND(Summary!B$4=Lists!B$10,MostCitedLookup!T939&lt;&gt;0),MostCitedLookup!J939, IF(Summary!B$4="All Publications", MostCitedLookup!J939, NA()))))))))))</f>
        <v>#N/A</v>
      </c>
    </row>
    <row r="940" spans="1:21" x14ac:dyDescent="0.35">
      <c r="A940" t="s">
        <v>3128</v>
      </c>
      <c r="B940" t="s">
        <v>3129</v>
      </c>
      <c r="C940">
        <v>2007</v>
      </c>
      <c r="D940" t="s">
        <v>3130</v>
      </c>
      <c r="E940">
        <v>5</v>
      </c>
      <c r="F940" t="s">
        <v>3131</v>
      </c>
      <c r="G940">
        <v>2007</v>
      </c>
      <c r="H940">
        <v>0.18337421700000001</v>
      </c>
      <c r="I940">
        <v>1</v>
      </c>
      <c r="J940">
        <v>5</v>
      </c>
      <c r="K940" t="s">
        <v>58</v>
      </c>
      <c r="L940">
        <v>0</v>
      </c>
      <c r="M940">
        <v>0</v>
      </c>
      <c r="N940">
        <v>0</v>
      </c>
      <c r="O940">
        <v>0</v>
      </c>
      <c r="P940">
        <v>0</v>
      </c>
      <c r="Q940">
        <v>0</v>
      </c>
      <c r="R940">
        <v>0</v>
      </c>
      <c r="S940">
        <v>1</v>
      </c>
      <c r="T940">
        <v>0</v>
      </c>
      <c r="U940" t="e">
        <f>IF(AND(Summary!B$4=Lists!B$2,MostCitedLookup!L940&lt;&gt;0),MostCitedLookup!J940,IF(AND(Summary!B$4=Lists!B$3,MostCitedLookup!M940&lt;&gt;0),MostCitedLookup!J940,IF(AND(Summary!B$4=Lists!B$4,MostCitedLookup!N940&lt;&gt;0),MostCitedLookup!J940,IF(AND(Summary!B$4=Lists!B$5,MostCitedLookup!O940&lt;&gt;0),MostCitedLookup!J940,IF(AND(Summary!B$4=Lists!B$6,MostCitedLookup!P940&lt;&gt;0),MostCitedLookup!J940,IF(AND(Summary!B$4=Lists!B$7,MostCitedLookup!Q940&lt;&gt;0),MostCitedLookup!J940,IF(AND(Summary!B$4=Lists!B$8,MostCitedLookup!R940&lt;&gt;0),MostCitedLookup!J940,IF(AND(Summary!B$4=Lists!B$9,MostCitedLookup!S940&lt;&gt;0),MostCitedLookup!J940,IF(AND(Summary!B$4=Lists!B$10,MostCitedLookup!T940&lt;&gt;0),MostCitedLookup!J940, IF(Summary!B$4="All Publications", MostCitedLookup!J940, NA()))))))))))</f>
        <v>#N/A</v>
      </c>
    </row>
    <row r="941" spans="1:21" x14ac:dyDescent="0.35">
      <c r="A941" t="s">
        <v>3132</v>
      </c>
      <c r="B941" t="s">
        <v>3133</v>
      </c>
      <c r="C941">
        <v>2002</v>
      </c>
      <c r="D941" t="s">
        <v>3134</v>
      </c>
      <c r="E941">
        <v>5</v>
      </c>
      <c r="F941" t="s">
        <v>3135</v>
      </c>
      <c r="G941">
        <v>2002</v>
      </c>
      <c r="H941">
        <v>0.11443494799999999</v>
      </c>
      <c r="I941">
        <v>1</v>
      </c>
      <c r="J941">
        <v>5</v>
      </c>
      <c r="K941" t="s">
        <v>58</v>
      </c>
      <c r="L941">
        <v>0</v>
      </c>
      <c r="M941">
        <v>0</v>
      </c>
      <c r="N941">
        <v>0</v>
      </c>
      <c r="O941">
        <v>0</v>
      </c>
      <c r="P941">
        <v>0</v>
      </c>
      <c r="Q941">
        <v>0</v>
      </c>
      <c r="R941">
        <v>0</v>
      </c>
      <c r="S941">
        <v>1</v>
      </c>
      <c r="T941">
        <v>0</v>
      </c>
      <c r="U941" t="e">
        <f>IF(AND(Summary!B$4=Lists!B$2,MostCitedLookup!L941&lt;&gt;0),MostCitedLookup!J941,IF(AND(Summary!B$4=Lists!B$3,MostCitedLookup!M941&lt;&gt;0),MostCitedLookup!J941,IF(AND(Summary!B$4=Lists!B$4,MostCitedLookup!N941&lt;&gt;0),MostCitedLookup!J941,IF(AND(Summary!B$4=Lists!B$5,MostCitedLookup!O941&lt;&gt;0),MostCitedLookup!J941,IF(AND(Summary!B$4=Lists!B$6,MostCitedLookup!P941&lt;&gt;0),MostCitedLookup!J941,IF(AND(Summary!B$4=Lists!B$7,MostCitedLookup!Q941&lt;&gt;0),MostCitedLookup!J941,IF(AND(Summary!B$4=Lists!B$8,MostCitedLookup!R941&lt;&gt;0),MostCitedLookup!J941,IF(AND(Summary!B$4=Lists!B$9,MostCitedLookup!S941&lt;&gt;0),MostCitedLookup!J941,IF(AND(Summary!B$4=Lists!B$10,MostCitedLookup!T941&lt;&gt;0),MostCitedLookup!J941, IF(Summary!B$4="All Publications", MostCitedLookup!J941, NA()))))))))))</f>
        <v>#N/A</v>
      </c>
    </row>
    <row r="942" spans="1:21" x14ac:dyDescent="0.35">
      <c r="A942" t="s">
        <v>3136</v>
      </c>
      <c r="B942" t="s">
        <v>1831</v>
      </c>
      <c r="C942">
        <v>2003</v>
      </c>
      <c r="D942" t="s">
        <v>3137</v>
      </c>
      <c r="E942">
        <v>5</v>
      </c>
      <c r="F942" t="s">
        <v>3138</v>
      </c>
      <c r="G942">
        <v>2003</v>
      </c>
      <c r="H942">
        <v>9.7127906999999999E-2</v>
      </c>
      <c r="I942">
        <v>1</v>
      </c>
      <c r="J942">
        <v>5</v>
      </c>
      <c r="K942" t="s">
        <v>53</v>
      </c>
      <c r="L942">
        <v>0</v>
      </c>
      <c r="M942">
        <v>0</v>
      </c>
      <c r="N942">
        <v>0</v>
      </c>
      <c r="O942">
        <v>0</v>
      </c>
      <c r="P942">
        <v>1</v>
      </c>
      <c r="Q942">
        <v>0</v>
      </c>
      <c r="R942">
        <v>0</v>
      </c>
      <c r="S942">
        <v>1</v>
      </c>
      <c r="T942">
        <v>0</v>
      </c>
      <c r="U942" t="e">
        <f>IF(AND(Summary!B$4=Lists!B$2,MostCitedLookup!L942&lt;&gt;0),MostCitedLookup!J942,IF(AND(Summary!B$4=Lists!B$3,MostCitedLookup!M942&lt;&gt;0),MostCitedLookup!J942,IF(AND(Summary!B$4=Lists!B$4,MostCitedLookup!N942&lt;&gt;0),MostCitedLookup!J942,IF(AND(Summary!B$4=Lists!B$5,MostCitedLookup!O942&lt;&gt;0),MostCitedLookup!J942,IF(AND(Summary!B$4=Lists!B$6,MostCitedLookup!P942&lt;&gt;0),MostCitedLookup!J942,IF(AND(Summary!B$4=Lists!B$7,MostCitedLookup!Q942&lt;&gt;0),MostCitedLookup!J942,IF(AND(Summary!B$4=Lists!B$8,MostCitedLookup!R942&lt;&gt;0),MostCitedLookup!J942,IF(AND(Summary!B$4=Lists!B$9,MostCitedLookup!S942&lt;&gt;0),MostCitedLookup!J942,IF(AND(Summary!B$4=Lists!B$10,MostCitedLookup!T942&lt;&gt;0),MostCitedLookup!J942, IF(Summary!B$4="All Publications", MostCitedLookup!J942, NA()))))))))))</f>
        <v>#N/A</v>
      </c>
    </row>
    <row r="943" spans="1:21" x14ac:dyDescent="0.35">
      <c r="A943" t="s">
        <v>3139</v>
      </c>
      <c r="B943" t="s">
        <v>3140</v>
      </c>
      <c r="C943">
        <v>2008</v>
      </c>
      <c r="D943" t="s">
        <v>3141</v>
      </c>
      <c r="E943">
        <v>5</v>
      </c>
      <c r="F943" t="s">
        <v>3142</v>
      </c>
      <c r="G943">
        <v>2008</v>
      </c>
      <c r="H943">
        <v>7.3154693000000007E-2</v>
      </c>
      <c r="I943">
        <v>1</v>
      </c>
      <c r="J943">
        <v>5</v>
      </c>
      <c r="K943" t="s">
        <v>58</v>
      </c>
      <c r="L943">
        <v>0</v>
      </c>
      <c r="M943">
        <v>0</v>
      </c>
      <c r="N943">
        <v>0</v>
      </c>
      <c r="O943">
        <v>0</v>
      </c>
      <c r="P943">
        <v>0</v>
      </c>
      <c r="Q943">
        <v>0</v>
      </c>
      <c r="R943">
        <v>0</v>
      </c>
      <c r="S943">
        <v>1</v>
      </c>
      <c r="T943">
        <v>0</v>
      </c>
      <c r="U943" t="e">
        <f>IF(AND(Summary!B$4=Lists!B$2,MostCitedLookup!L943&lt;&gt;0),MostCitedLookup!J943,IF(AND(Summary!B$4=Lists!B$3,MostCitedLookup!M943&lt;&gt;0),MostCitedLookup!J943,IF(AND(Summary!B$4=Lists!B$4,MostCitedLookup!N943&lt;&gt;0),MostCitedLookup!J943,IF(AND(Summary!B$4=Lists!B$5,MostCitedLookup!O943&lt;&gt;0),MostCitedLookup!J943,IF(AND(Summary!B$4=Lists!B$6,MostCitedLookup!P943&lt;&gt;0),MostCitedLookup!J943,IF(AND(Summary!B$4=Lists!B$7,MostCitedLookup!Q943&lt;&gt;0),MostCitedLookup!J943,IF(AND(Summary!B$4=Lists!B$8,MostCitedLookup!R943&lt;&gt;0),MostCitedLookup!J943,IF(AND(Summary!B$4=Lists!B$9,MostCitedLookup!S943&lt;&gt;0),MostCitedLookup!J943,IF(AND(Summary!B$4=Lists!B$10,MostCitedLookup!T943&lt;&gt;0),MostCitedLookup!J943, IF(Summary!B$4="All Publications", MostCitedLookup!J943, NA()))))))))))</f>
        <v>#N/A</v>
      </c>
    </row>
    <row r="944" spans="1:21" x14ac:dyDescent="0.35">
      <c r="A944" t="s">
        <v>3143</v>
      </c>
      <c r="B944" t="s">
        <v>3144</v>
      </c>
      <c r="C944">
        <v>2003</v>
      </c>
      <c r="D944" t="s">
        <v>3145</v>
      </c>
      <c r="E944">
        <v>5</v>
      </c>
      <c r="F944" t="s">
        <v>3146</v>
      </c>
      <c r="G944">
        <v>2003</v>
      </c>
      <c r="H944">
        <v>5.1405228999999997E-2</v>
      </c>
      <c r="I944">
        <v>1</v>
      </c>
      <c r="J944">
        <v>5</v>
      </c>
      <c r="K944" t="s">
        <v>58</v>
      </c>
      <c r="L944">
        <v>0</v>
      </c>
      <c r="M944">
        <v>0</v>
      </c>
      <c r="N944">
        <v>0</v>
      </c>
      <c r="O944">
        <v>0</v>
      </c>
      <c r="P944">
        <v>0</v>
      </c>
      <c r="Q944">
        <v>0</v>
      </c>
      <c r="R944">
        <v>0</v>
      </c>
      <c r="S944">
        <v>1</v>
      </c>
      <c r="T944">
        <v>0</v>
      </c>
      <c r="U944" t="e">
        <f>IF(AND(Summary!B$4=Lists!B$2,MostCitedLookup!L944&lt;&gt;0),MostCitedLookup!J944,IF(AND(Summary!B$4=Lists!B$3,MostCitedLookup!M944&lt;&gt;0),MostCitedLookup!J944,IF(AND(Summary!B$4=Lists!B$4,MostCitedLookup!N944&lt;&gt;0),MostCitedLookup!J944,IF(AND(Summary!B$4=Lists!B$5,MostCitedLookup!O944&lt;&gt;0),MostCitedLookup!J944,IF(AND(Summary!B$4=Lists!B$6,MostCitedLookup!P944&lt;&gt;0),MostCitedLookup!J944,IF(AND(Summary!B$4=Lists!B$7,MostCitedLookup!Q944&lt;&gt;0),MostCitedLookup!J944,IF(AND(Summary!B$4=Lists!B$8,MostCitedLookup!R944&lt;&gt;0),MostCitedLookup!J944,IF(AND(Summary!B$4=Lists!B$9,MostCitedLookup!S944&lt;&gt;0),MostCitedLookup!J944,IF(AND(Summary!B$4=Lists!B$10,MostCitedLookup!T944&lt;&gt;0),MostCitedLookup!J944, IF(Summary!B$4="All Publications", MostCitedLookup!J944, NA()))))))))))</f>
        <v>#N/A</v>
      </c>
    </row>
    <row r="945" spans="1:21" x14ac:dyDescent="0.35">
      <c r="A945" t="s">
        <v>3147</v>
      </c>
      <c r="B945" t="s">
        <v>3148</v>
      </c>
      <c r="C945">
        <v>2016</v>
      </c>
      <c r="D945" t="s">
        <v>3149</v>
      </c>
      <c r="E945">
        <v>5</v>
      </c>
      <c r="F945" t="s">
        <v>3150</v>
      </c>
      <c r="G945">
        <v>2016</v>
      </c>
      <c r="H945">
        <v>1.5958355E-2</v>
      </c>
      <c r="I945">
        <v>1</v>
      </c>
      <c r="J945">
        <v>5</v>
      </c>
      <c r="K945" t="s">
        <v>58</v>
      </c>
      <c r="L945">
        <v>0</v>
      </c>
      <c r="M945">
        <v>0</v>
      </c>
      <c r="N945">
        <v>0</v>
      </c>
      <c r="O945">
        <v>0</v>
      </c>
      <c r="P945">
        <v>0</v>
      </c>
      <c r="Q945">
        <v>0</v>
      </c>
      <c r="R945">
        <v>0</v>
      </c>
      <c r="S945">
        <v>1</v>
      </c>
      <c r="T945">
        <v>0</v>
      </c>
      <c r="U945" t="e">
        <f>IF(AND(Summary!B$4=Lists!B$2,MostCitedLookup!L945&lt;&gt;0),MostCitedLookup!J945,IF(AND(Summary!B$4=Lists!B$3,MostCitedLookup!M945&lt;&gt;0),MostCitedLookup!J945,IF(AND(Summary!B$4=Lists!B$4,MostCitedLookup!N945&lt;&gt;0),MostCitedLookup!J945,IF(AND(Summary!B$4=Lists!B$5,MostCitedLookup!O945&lt;&gt;0),MostCitedLookup!J945,IF(AND(Summary!B$4=Lists!B$6,MostCitedLookup!P945&lt;&gt;0),MostCitedLookup!J945,IF(AND(Summary!B$4=Lists!B$7,MostCitedLookup!Q945&lt;&gt;0),MostCitedLookup!J945,IF(AND(Summary!B$4=Lists!B$8,MostCitedLookup!R945&lt;&gt;0),MostCitedLookup!J945,IF(AND(Summary!B$4=Lists!B$9,MostCitedLookup!S945&lt;&gt;0),MostCitedLookup!J945,IF(AND(Summary!B$4=Lists!B$10,MostCitedLookup!T945&lt;&gt;0),MostCitedLookup!J945, IF(Summary!B$4="All Publications", MostCitedLookup!J945, NA()))))))))))</f>
        <v>#N/A</v>
      </c>
    </row>
    <row r="946" spans="1:21" x14ac:dyDescent="0.35">
      <c r="A946" t="s">
        <v>3151</v>
      </c>
      <c r="B946" t="s">
        <v>3152</v>
      </c>
      <c r="C946">
        <v>2017</v>
      </c>
      <c r="D946" t="s">
        <v>3153</v>
      </c>
      <c r="E946">
        <v>5</v>
      </c>
      <c r="F946" t="s">
        <v>3154</v>
      </c>
      <c r="G946">
        <v>2017</v>
      </c>
      <c r="H946">
        <v>1.2474446E-2</v>
      </c>
      <c r="I946">
        <v>1</v>
      </c>
      <c r="J946">
        <v>5</v>
      </c>
      <c r="K946" t="s">
        <v>58</v>
      </c>
      <c r="L946">
        <v>0</v>
      </c>
      <c r="M946">
        <v>0</v>
      </c>
      <c r="N946">
        <v>0</v>
      </c>
      <c r="O946">
        <v>0</v>
      </c>
      <c r="P946">
        <v>0</v>
      </c>
      <c r="Q946">
        <v>0</v>
      </c>
      <c r="R946">
        <v>0</v>
      </c>
      <c r="S946">
        <v>1</v>
      </c>
      <c r="T946">
        <v>0</v>
      </c>
      <c r="U946" t="e">
        <f>IF(AND(Summary!B$4=Lists!B$2,MostCitedLookup!L946&lt;&gt;0),MostCitedLookup!J946,IF(AND(Summary!B$4=Lists!B$3,MostCitedLookup!M946&lt;&gt;0),MostCitedLookup!J946,IF(AND(Summary!B$4=Lists!B$4,MostCitedLookup!N946&lt;&gt;0),MostCitedLookup!J946,IF(AND(Summary!B$4=Lists!B$5,MostCitedLookup!O946&lt;&gt;0),MostCitedLookup!J946,IF(AND(Summary!B$4=Lists!B$6,MostCitedLookup!P946&lt;&gt;0),MostCitedLookup!J946,IF(AND(Summary!B$4=Lists!B$7,MostCitedLookup!Q946&lt;&gt;0),MostCitedLookup!J946,IF(AND(Summary!B$4=Lists!B$8,MostCitedLookup!R946&lt;&gt;0),MostCitedLookup!J946,IF(AND(Summary!B$4=Lists!B$9,MostCitedLookup!S946&lt;&gt;0),MostCitedLookup!J946,IF(AND(Summary!B$4=Lists!B$10,MostCitedLookup!T946&lt;&gt;0),MostCitedLookup!J946, IF(Summary!B$4="All Publications", MostCitedLookup!J946, NA()))))))))))</f>
        <v>#N/A</v>
      </c>
    </row>
    <row r="947" spans="1:21" x14ac:dyDescent="0.35">
      <c r="A947" t="s">
        <v>3155</v>
      </c>
      <c r="B947" t="s">
        <v>2758</v>
      </c>
      <c r="C947">
        <v>2010</v>
      </c>
      <c r="D947" t="s">
        <v>3156</v>
      </c>
      <c r="E947">
        <v>5</v>
      </c>
      <c r="F947" t="s">
        <v>3157</v>
      </c>
      <c r="G947">
        <v>2010</v>
      </c>
      <c r="H947">
        <v>1.1299435E-2</v>
      </c>
      <c r="I947">
        <v>1</v>
      </c>
      <c r="J947">
        <v>5</v>
      </c>
      <c r="K947" t="s">
        <v>58</v>
      </c>
      <c r="L947">
        <v>0</v>
      </c>
      <c r="M947">
        <v>0</v>
      </c>
      <c r="N947">
        <v>0</v>
      </c>
      <c r="O947">
        <v>0</v>
      </c>
      <c r="P947">
        <v>0</v>
      </c>
      <c r="Q947">
        <v>0</v>
      </c>
      <c r="R947">
        <v>0</v>
      </c>
      <c r="S947">
        <v>1</v>
      </c>
      <c r="T947">
        <v>0</v>
      </c>
      <c r="U947" t="e">
        <f>IF(AND(Summary!B$4=Lists!B$2,MostCitedLookup!L947&lt;&gt;0),MostCitedLookup!J947,IF(AND(Summary!B$4=Lists!B$3,MostCitedLookup!M947&lt;&gt;0),MostCitedLookup!J947,IF(AND(Summary!B$4=Lists!B$4,MostCitedLookup!N947&lt;&gt;0),MostCitedLookup!J947,IF(AND(Summary!B$4=Lists!B$5,MostCitedLookup!O947&lt;&gt;0),MostCitedLookup!J947,IF(AND(Summary!B$4=Lists!B$6,MostCitedLookup!P947&lt;&gt;0),MostCitedLookup!J947,IF(AND(Summary!B$4=Lists!B$7,MostCitedLookup!Q947&lt;&gt;0),MostCitedLookup!J947,IF(AND(Summary!B$4=Lists!B$8,MostCitedLookup!R947&lt;&gt;0),MostCitedLookup!J947,IF(AND(Summary!B$4=Lists!B$9,MostCitedLookup!S947&lt;&gt;0),MostCitedLookup!J947,IF(AND(Summary!B$4=Lists!B$10,MostCitedLookup!T947&lt;&gt;0),MostCitedLookup!J947, IF(Summary!B$4="All Publications", MostCitedLookup!J947, NA()))))))))))</f>
        <v>#N/A</v>
      </c>
    </row>
    <row r="948" spans="1:21" x14ac:dyDescent="0.35">
      <c r="A948" t="s">
        <v>3158</v>
      </c>
      <c r="B948" t="s">
        <v>1029</v>
      </c>
      <c r="C948">
        <v>2012</v>
      </c>
      <c r="D948" t="s">
        <v>3159</v>
      </c>
      <c r="E948">
        <v>5</v>
      </c>
      <c r="F948" t="s">
        <v>3160</v>
      </c>
      <c r="G948">
        <v>2012</v>
      </c>
      <c r="H948">
        <v>9.8039219999999996E-3</v>
      </c>
      <c r="I948">
        <v>1</v>
      </c>
      <c r="J948">
        <v>5</v>
      </c>
      <c r="K948" t="s">
        <v>58</v>
      </c>
      <c r="L948">
        <v>0</v>
      </c>
      <c r="M948">
        <v>0</v>
      </c>
      <c r="N948">
        <v>0</v>
      </c>
      <c r="O948">
        <v>0</v>
      </c>
      <c r="P948">
        <v>0</v>
      </c>
      <c r="Q948">
        <v>0</v>
      </c>
      <c r="R948">
        <v>0</v>
      </c>
      <c r="S948">
        <v>1</v>
      </c>
      <c r="T948">
        <v>0</v>
      </c>
      <c r="U948" t="e">
        <f>IF(AND(Summary!B$4=Lists!B$2,MostCitedLookup!L948&lt;&gt;0),MostCitedLookup!J948,IF(AND(Summary!B$4=Lists!B$3,MostCitedLookup!M948&lt;&gt;0),MostCitedLookup!J948,IF(AND(Summary!B$4=Lists!B$4,MostCitedLookup!N948&lt;&gt;0),MostCitedLookup!J948,IF(AND(Summary!B$4=Lists!B$5,MostCitedLookup!O948&lt;&gt;0),MostCitedLookup!J948,IF(AND(Summary!B$4=Lists!B$6,MostCitedLookup!P948&lt;&gt;0),MostCitedLookup!J948,IF(AND(Summary!B$4=Lists!B$7,MostCitedLookup!Q948&lt;&gt;0),MostCitedLookup!J948,IF(AND(Summary!B$4=Lists!B$8,MostCitedLookup!R948&lt;&gt;0),MostCitedLookup!J948,IF(AND(Summary!B$4=Lists!B$9,MostCitedLookup!S948&lt;&gt;0),MostCitedLookup!J948,IF(AND(Summary!B$4=Lists!B$10,MostCitedLookup!T948&lt;&gt;0),MostCitedLookup!J948, IF(Summary!B$4="All Publications", MostCitedLookup!J948, NA()))))))))))</f>
        <v>#N/A</v>
      </c>
    </row>
    <row r="949" spans="1:21" x14ac:dyDescent="0.35">
      <c r="A949" t="s">
        <v>3161</v>
      </c>
      <c r="B949" t="s">
        <v>2815</v>
      </c>
      <c r="C949">
        <v>2008</v>
      </c>
      <c r="D949" t="s">
        <v>3162</v>
      </c>
      <c r="E949">
        <v>5</v>
      </c>
      <c r="F949" t="s">
        <v>2816</v>
      </c>
      <c r="G949">
        <v>2008</v>
      </c>
      <c r="H949">
        <v>7.4074070000000004E-3</v>
      </c>
      <c r="I949">
        <v>1</v>
      </c>
      <c r="J949">
        <v>5</v>
      </c>
      <c r="K949" t="s">
        <v>58</v>
      </c>
      <c r="L949">
        <v>0</v>
      </c>
      <c r="M949">
        <v>0</v>
      </c>
      <c r="N949">
        <v>0</v>
      </c>
      <c r="O949">
        <v>0</v>
      </c>
      <c r="P949">
        <v>0</v>
      </c>
      <c r="Q949">
        <v>0</v>
      </c>
      <c r="R949">
        <v>0</v>
      </c>
      <c r="S949">
        <v>1</v>
      </c>
      <c r="T949">
        <v>0</v>
      </c>
      <c r="U949" t="e">
        <f>IF(AND(Summary!B$4=Lists!B$2,MostCitedLookup!L949&lt;&gt;0),MostCitedLookup!J949,IF(AND(Summary!B$4=Lists!B$3,MostCitedLookup!M949&lt;&gt;0),MostCitedLookup!J949,IF(AND(Summary!B$4=Lists!B$4,MostCitedLookup!N949&lt;&gt;0),MostCitedLookup!J949,IF(AND(Summary!B$4=Lists!B$5,MostCitedLookup!O949&lt;&gt;0),MostCitedLookup!J949,IF(AND(Summary!B$4=Lists!B$6,MostCitedLookup!P949&lt;&gt;0),MostCitedLookup!J949,IF(AND(Summary!B$4=Lists!B$7,MostCitedLookup!Q949&lt;&gt;0),MostCitedLookup!J949,IF(AND(Summary!B$4=Lists!B$8,MostCitedLookup!R949&lt;&gt;0),MostCitedLookup!J949,IF(AND(Summary!B$4=Lists!B$9,MostCitedLookup!S949&lt;&gt;0),MostCitedLookup!J949,IF(AND(Summary!B$4=Lists!B$10,MostCitedLookup!T949&lt;&gt;0),MostCitedLookup!J949, IF(Summary!B$4="All Publications", MostCitedLookup!J949, NA()))))))))))</f>
        <v>#N/A</v>
      </c>
    </row>
    <row r="950" spans="1:21" x14ac:dyDescent="0.35">
      <c r="A950" t="s">
        <v>3163</v>
      </c>
      <c r="B950" t="s">
        <v>3164</v>
      </c>
      <c r="C950">
        <v>1991</v>
      </c>
      <c r="D950" t="s">
        <v>3165</v>
      </c>
      <c r="E950">
        <v>5</v>
      </c>
      <c r="F950" t="s">
        <v>3166</v>
      </c>
      <c r="G950">
        <v>1991</v>
      </c>
      <c r="H950">
        <v>4.0160639999999997E-3</v>
      </c>
      <c r="I950">
        <v>1</v>
      </c>
      <c r="J950">
        <v>5</v>
      </c>
      <c r="K950" t="s">
        <v>58</v>
      </c>
      <c r="L950">
        <v>0</v>
      </c>
      <c r="M950">
        <v>0</v>
      </c>
      <c r="N950">
        <v>0</v>
      </c>
      <c r="O950">
        <v>0</v>
      </c>
      <c r="P950">
        <v>0</v>
      </c>
      <c r="Q950">
        <v>0</v>
      </c>
      <c r="R950">
        <v>0</v>
      </c>
      <c r="S950">
        <v>1</v>
      </c>
      <c r="T950">
        <v>0</v>
      </c>
      <c r="U950" t="e">
        <f>IF(AND(Summary!B$4=Lists!B$2,MostCitedLookup!L950&lt;&gt;0),MostCitedLookup!J950,IF(AND(Summary!B$4=Lists!B$3,MostCitedLookup!M950&lt;&gt;0),MostCitedLookup!J950,IF(AND(Summary!B$4=Lists!B$4,MostCitedLookup!N950&lt;&gt;0),MostCitedLookup!J950,IF(AND(Summary!B$4=Lists!B$5,MostCitedLookup!O950&lt;&gt;0),MostCitedLookup!J950,IF(AND(Summary!B$4=Lists!B$6,MostCitedLookup!P950&lt;&gt;0),MostCitedLookup!J950,IF(AND(Summary!B$4=Lists!B$7,MostCitedLookup!Q950&lt;&gt;0),MostCitedLookup!J950,IF(AND(Summary!B$4=Lists!B$8,MostCitedLookup!R950&lt;&gt;0),MostCitedLookup!J950,IF(AND(Summary!B$4=Lists!B$9,MostCitedLookup!S950&lt;&gt;0),MostCitedLookup!J950,IF(AND(Summary!B$4=Lists!B$10,MostCitedLookup!T950&lt;&gt;0),MostCitedLookup!J950, IF(Summary!B$4="All Publications", MostCitedLookup!J950, NA()))))))))))</f>
        <v>#N/A</v>
      </c>
    </row>
    <row r="951" spans="1:21" x14ac:dyDescent="0.35">
      <c r="A951" t="s">
        <v>3167</v>
      </c>
      <c r="B951" t="s">
        <v>3168</v>
      </c>
      <c r="C951">
        <v>2017</v>
      </c>
      <c r="D951" t="s">
        <v>3169</v>
      </c>
      <c r="E951">
        <v>5</v>
      </c>
      <c r="F951" t="s">
        <v>3170</v>
      </c>
      <c r="G951">
        <v>2017</v>
      </c>
      <c r="H951">
        <v>2.506266E-3</v>
      </c>
      <c r="I951">
        <v>1</v>
      </c>
      <c r="J951">
        <v>5</v>
      </c>
      <c r="K951" t="s">
        <v>3171</v>
      </c>
      <c r="L951">
        <v>1</v>
      </c>
      <c r="M951">
        <v>1</v>
      </c>
      <c r="N951">
        <v>0</v>
      </c>
      <c r="O951">
        <v>0</v>
      </c>
      <c r="P951">
        <v>0</v>
      </c>
      <c r="Q951">
        <v>1</v>
      </c>
      <c r="R951">
        <v>0</v>
      </c>
      <c r="S951">
        <v>0</v>
      </c>
      <c r="T951">
        <v>0</v>
      </c>
      <c r="U951" t="e">
        <f>IF(AND(Summary!B$4=Lists!B$2,MostCitedLookup!L951&lt;&gt;0),MostCitedLookup!J951,IF(AND(Summary!B$4=Lists!B$3,MostCitedLookup!M951&lt;&gt;0),MostCitedLookup!J951,IF(AND(Summary!B$4=Lists!B$4,MostCitedLookup!N951&lt;&gt;0),MostCitedLookup!J951,IF(AND(Summary!B$4=Lists!B$5,MostCitedLookup!O951&lt;&gt;0),MostCitedLookup!J951,IF(AND(Summary!B$4=Lists!B$6,MostCitedLookup!P951&lt;&gt;0),MostCitedLookup!J951,IF(AND(Summary!B$4=Lists!B$7,MostCitedLookup!Q951&lt;&gt;0),MostCitedLookup!J951,IF(AND(Summary!B$4=Lists!B$8,MostCitedLookup!R951&lt;&gt;0),MostCitedLookup!J951,IF(AND(Summary!B$4=Lists!B$9,MostCitedLookup!S951&lt;&gt;0),MostCitedLookup!J951,IF(AND(Summary!B$4=Lists!B$10,MostCitedLookup!T951&lt;&gt;0),MostCitedLookup!J951, IF(Summary!B$4="All Publications", MostCitedLookup!J951, NA()))))))))))</f>
        <v>#N/A</v>
      </c>
    </row>
    <row r="952" spans="1:21" x14ac:dyDescent="0.35">
      <c r="A952" t="s">
        <v>3172</v>
      </c>
      <c r="B952" t="s">
        <v>3173</v>
      </c>
      <c r="C952">
        <v>2000</v>
      </c>
      <c r="D952" t="s">
        <v>3172</v>
      </c>
      <c r="E952">
        <v>5</v>
      </c>
      <c r="F952" t="s">
        <v>3174</v>
      </c>
      <c r="G952">
        <v>2000</v>
      </c>
      <c r="H952">
        <v>0</v>
      </c>
      <c r="I952">
        <v>1</v>
      </c>
      <c r="J952">
        <v>5</v>
      </c>
      <c r="K952" t="s">
        <v>1653</v>
      </c>
      <c r="L952">
        <v>0</v>
      </c>
      <c r="M952">
        <v>0</v>
      </c>
      <c r="N952">
        <v>0</v>
      </c>
      <c r="O952">
        <v>1</v>
      </c>
      <c r="P952">
        <v>0</v>
      </c>
      <c r="Q952">
        <v>1</v>
      </c>
      <c r="R952">
        <v>0</v>
      </c>
      <c r="S952">
        <v>0</v>
      </c>
      <c r="T952">
        <v>0</v>
      </c>
      <c r="U952" t="e">
        <f>IF(AND(Summary!B$4=Lists!B$2,MostCitedLookup!L952&lt;&gt;0),MostCitedLookup!J952,IF(AND(Summary!B$4=Lists!B$3,MostCitedLookup!M952&lt;&gt;0),MostCitedLookup!J952,IF(AND(Summary!B$4=Lists!B$4,MostCitedLookup!N952&lt;&gt;0),MostCitedLookup!J952,IF(AND(Summary!B$4=Lists!B$5,MostCitedLookup!O952&lt;&gt;0),MostCitedLookup!J952,IF(AND(Summary!B$4=Lists!B$6,MostCitedLookup!P952&lt;&gt;0),MostCitedLookup!J952,IF(AND(Summary!B$4=Lists!B$7,MostCitedLookup!Q952&lt;&gt;0),MostCitedLookup!J952,IF(AND(Summary!B$4=Lists!B$8,MostCitedLookup!R952&lt;&gt;0),MostCitedLookup!J952,IF(AND(Summary!B$4=Lists!B$9,MostCitedLookup!S952&lt;&gt;0),MostCitedLookup!J952,IF(AND(Summary!B$4=Lists!B$10,MostCitedLookup!T952&lt;&gt;0),MostCitedLookup!J952, IF(Summary!B$4="All Publications", MostCitedLookup!J952, NA()))))))))))</f>
        <v>#N/A</v>
      </c>
    </row>
    <row r="953" spans="1:21" x14ac:dyDescent="0.35">
      <c r="A953" t="s">
        <v>3175</v>
      </c>
      <c r="B953" t="s">
        <v>3176</v>
      </c>
      <c r="C953">
        <v>2004</v>
      </c>
      <c r="D953" t="s">
        <v>3175</v>
      </c>
      <c r="E953">
        <v>5</v>
      </c>
      <c r="F953" t="s">
        <v>3177</v>
      </c>
      <c r="G953">
        <v>2004</v>
      </c>
      <c r="H953">
        <v>0</v>
      </c>
      <c r="I953">
        <v>1</v>
      </c>
      <c r="J953">
        <v>5</v>
      </c>
      <c r="K953" t="s">
        <v>58</v>
      </c>
      <c r="L953">
        <v>0</v>
      </c>
      <c r="M953">
        <v>0</v>
      </c>
      <c r="N953">
        <v>0</v>
      </c>
      <c r="O953">
        <v>0</v>
      </c>
      <c r="P953">
        <v>0</v>
      </c>
      <c r="Q953">
        <v>0</v>
      </c>
      <c r="R953">
        <v>0</v>
      </c>
      <c r="S953">
        <v>1</v>
      </c>
      <c r="T953">
        <v>0</v>
      </c>
      <c r="U953" t="e">
        <f>IF(AND(Summary!B$4=Lists!B$2,MostCitedLookup!L953&lt;&gt;0),MostCitedLookup!J953,IF(AND(Summary!B$4=Lists!B$3,MostCitedLookup!M953&lt;&gt;0),MostCitedLookup!J953,IF(AND(Summary!B$4=Lists!B$4,MostCitedLookup!N953&lt;&gt;0),MostCitedLookup!J953,IF(AND(Summary!B$4=Lists!B$5,MostCitedLookup!O953&lt;&gt;0),MostCitedLookup!J953,IF(AND(Summary!B$4=Lists!B$6,MostCitedLookup!P953&lt;&gt;0),MostCitedLookup!J953,IF(AND(Summary!B$4=Lists!B$7,MostCitedLookup!Q953&lt;&gt;0),MostCitedLookup!J953,IF(AND(Summary!B$4=Lists!B$8,MostCitedLookup!R953&lt;&gt;0),MostCitedLookup!J953,IF(AND(Summary!B$4=Lists!B$9,MostCitedLookup!S953&lt;&gt;0),MostCitedLookup!J953,IF(AND(Summary!B$4=Lists!B$10,MostCitedLookup!T953&lt;&gt;0),MostCitedLookup!J953, IF(Summary!B$4="All Publications", MostCitedLookup!J953, NA()))))))))))</f>
        <v>#N/A</v>
      </c>
    </row>
    <row r="954" spans="1:21" x14ac:dyDescent="0.35">
      <c r="A954" t="s">
        <v>3178</v>
      </c>
      <c r="B954" t="s">
        <v>3179</v>
      </c>
      <c r="C954">
        <v>2007</v>
      </c>
      <c r="D954" t="s">
        <v>3178</v>
      </c>
      <c r="E954">
        <v>5</v>
      </c>
      <c r="F954" t="s">
        <v>3180</v>
      </c>
      <c r="G954">
        <v>2007</v>
      </c>
      <c r="H954">
        <v>0</v>
      </c>
      <c r="I954">
        <v>1</v>
      </c>
      <c r="J954">
        <v>5</v>
      </c>
      <c r="K954" t="s">
        <v>58</v>
      </c>
      <c r="L954">
        <v>0</v>
      </c>
      <c r="M954">
        <v>0</v>
      </c>
      <c r="N954">
        <v>0</v>
      </c>
      <c r="O954">
        <v>0</v>
      </c>
      <c r="P954">
        <v>0</v>
      </c>
      <c r="Q954">
        <v>0</v>
      </c>
      <c r="R954">
        <v>0</v>
      </c>
      <c r="S954">
        <v>1</v>
      </c>
      <c r="T954">
        <v>0</v>
      </c>
      <c r="U954" t="e">
        <f>IF(AND(Summary!B$4=Lists!B$2,MostCitedLookup!L954&lt;&gt;0),MostCitedLookup!J954,IF(AND(Summary!B$4=Lists!B$3,MostCitedLookup!M954&lt;&gt;0),MostCitedLookup!J954,IF(AND(Summary!B$4=Lists!B$4,MostCitedLookup!N954&lt;&gt;0),MostCitedLookup!J954,IF(AND(Summary!B$4=Lists!B$5,MostCitedLookup!O954&lt;&gt;0),MostCitedLookup!J954,IF(AND(Summary!B$4=Lists!B$6,MostCitedLookup!P954&lt;&gt;0),MostCitedLookup!J954,IF(AND(Summary!B$4=Lists!B$7,MostCitedLookup!Q954&lt;&gt;0),MostCitedLookup!J954,IF(AND(Summary!B$4=Lists!B$8,MostCitedLookup!R954&lt;&gt;0),MostCitedLookup!J954,IF(AND(Summary!B$4=Lists!B$9,MostCitedLookup!S954&lt;&gt;0),MostCitedLookup!J954,IF(AND(Summary!B$4=Lists!B$10,MostCitedLookup!T954&lt;&gt;0),MostCitedLookup!J954, IF(Summary!B$4="All Publications", MostCitedLookup!J954, NA()))))))))))</f>
        <v>#N/A</v>
      </c>
    </row>
    <row r="955" spans="1:21" x14ac:dyDescent="0.35">
      <c r="A955" t="s">
        <v>3181</v>
      </c>
      <c r="B955" t="s">
        <v>1029</v>
      </c>
      <c r="C955">
        <v>2008</v>
      </c>
      <c r="D955" t="s">
        <v>3181</v>
      </c>
      <c r="E955">
        <v>5</v>
      </c>
      <c r="F955" t="s">
        <v>3182</v>
      </c>
      <c r="G955">
        <v>2008</v>
      </c>
      <c r="H955">
        <v>0</v>
      </c>
      <c r="I955">
        <v>1</v>
      </c>
      <c r="J955">
        <v>5</v>
      </c>
      <c r="K955" t="s">
        <v>58</v>
      </c>
      <c r="L955">
        <v>0</v>
      </c>
      <c r="M955">
        <v>0</v>
      </c>
      <c r="N955">
        <v>0</v>
      </c>
      <c r="O955">
        <v>0</v>
      </c>
      <c r="P955">
        <v>0</v>
      </c>
      <c r="Q955">
        <v>0</v>
      </c>
      <c r="R955">
        <v>0</v>
      </c>
      <c r="S955">
        <v>1</v>
      </c>
      <c r="T955">
        <v>0</v>
      </c>
      <c r="U955" t="e">
        <f>IF(AND(Summary!B$4=Lists!B$2,MostCitedLookup!L955&lt;&gt;0),MostCitedLookup!J955,IF(AND(Summary!B$4=Lists!B$3,MostCitedLookup!M955&lt;&gt;0),MostCitedLookup!J955,IF(AND(Summary!B$4=Lists!B$4,MostCitedLookup!N955&lt;&gt;0),MostCitedLookup!J955,IF(AND(Summary!B$4=Lists!B$5,MostCitedLookup!O955&lt;&gt;0),MostCitedLookup!J955,IF(AND(Summary!B$4=Lists!B$6,MostCitedLookup!P955&lt;&gt;0),MostCitedLookup!J955,IF(AND(Summary!B$4=Lists!B$7,MostCitedLookup!Q955&lt;&gt;0),MostCitedLookup!J955,IF(AND(Summary!B$4=Lists!B$8,MostCitedLookup!R955&lt;&gt;0),MostCitedLookup!J955,IF(AND(Summary!B$4=Lists!B$9,MostCitedLookup!S955&lt;&gt;0),MostCitedLookup!J955,IF(AND(Summary!B$4=Lists!B$10,MostCitedLookup!T955&lt;&gt;0),MostCitedLookup!J955, IF(Summary!B$4="All Publications", MostCitedLookup!J955, NA()))))))))))</f>
        <v>#N/A</v>
      </c>
    </row>
    <row r="956" spans="1:21" x14ac:dyDescent="0.35">
      <c r="A956" t="s">
        <v>3183</v>
      </c>
      <c r="B956" t="s">
        <v>3184</v>
      </c>
      <c r="C956">
        <v>2003</v>
      </c>
      <c r="D956" t="s">
        <v>3183</v>
      </c>
      <c r="E956">
        <v>5</v>
      </c>
      <c r="F956" t="s">
        <v>3185</v>
      </c>
      <c r="G956">
        <v>2003</v>
      </c>
      <c r="H956">
        <v>0</v>
      </c>
      <c r="I956">
        <v>1</v>
      </c>
      <c r="J956">
        <v>5</v>
      </c>
      <c r="K956" t="s">
        <v>58</v>
      </c>
      <c r="L956">
        <v>0</v>
      </c>
      <c r="M956">
        <v>0</v>
      </c>
      <c r="N956">
        <v>0</v>
      </c>
      <c r="O956">
        <v>0</v>
      </c>
      <c r="P956">
        <v>0</v>
      </c>
      <c r="Q956">
        <v>0</v>
      </c>
      <c r="R956">
        <v>0</v>
      </c>
      <c r="S956">
        <v>1</v>
      </c>
      <c r="T956">
        <v>0</v>
      </c>
      <c r="U956" t="e">
        <f>IF(AND(Summary!B$4=Lists!B$2,MostCitedLookup!L956&lt;&gt;0),MostCitedLookup!J956,IF(AND(Summary!B$4=Lists!B$3,MostCitedLookup!M956&lt;&gt;0),MostCitedLookup!J956,IF(AND(Summary!B$4=Lists!B$4,MostCitedLookup!N956&lt;&gt;0),MostCitedLookup!J956,IF(AND(Summary!B$4=Lists!B$5,MostCitedLookup!O956&lt;&gt;0),MostCitedLookup!J956,IF(AND(Summary!B$4=Lists!B$6,MostCitedLookup!P956&lt;&gt;0),MostCitedLookup!J956,IF(AND(Summary!B$4=Lists!B$7,MostCitedLookup!Q956&lt;&gt;0),MostCitedLookup!J956,IF(AND(Summary!B$4=Lists!B$8,MostCitedLookup!R956&lt;&gt;0),MostCitedLookup!J956,IF(AND(Summary!B$4=Lists!B$9,MostCitedLookup!S956&lt;&gt;0),MostCitedLookup!J956,IF(AND(Summary!B$4=Lists!B$10,MostCitedLookup!T956&lt;&gt;0),MostCitedLookup!J956, IF(Summary!B$4="All Publications", MostCitedLookup!J956, NA()))))))))))</f>
        <v>#N/A</v>
      </c>
    </row>
    <row r="957" spans="1:21" x14ac:dyDescent="0.35">
      <c r="A957" t="s">
        <v>3186</v>
      </c>
      <c r="B957" t="s">
        <v>561</v>
      </c>
      <c r="C957">
        <v>2009</v>
      </c>
      <c r="D957" t="s">
        <v>3186</v>
      </c>
      <c r="E957">
        <v>5</v>
      </c>
      <c r="F957" t="s">
        <v>3187</v>
      </c>
      <c r="G957">
        <v>2009</v>
      </c>
      <c r="H957">
        <v>0</v>
      </c>
      <c r="I957">
        <v>1</v>
      </c>
      <c r="J957">
        <v>5</v>
      </c>
      <c r="K957" t="s">
        <v>58</v>
      </c>
      <c r="L957">
        <v>0</v>
      </c>
      <c r="M957">
        <v>0</v>
      </c>
      <c r="N957">
        <v>0</v>
      </c>
      <c r="O957">
        <v>0</v>
      </c>
      <c r="P957">
        <v>0</v>
      </c>
      <c r="Q957">
        <v>0</v>
      </c>
      <c r="R957">
        <v>0</v>
      </c>
      <c r="S957">
        <v>1</v>
      </c>
      <c r="T957">
        <v>0</v>
      </c>
      <c r="U957" t="e">
        <f>IF(AND(Summary!B$4=Lists!B$2,MostCitedLookup!L957&lt;&gt;0),MostCitedLookup!J957,IF(AND(Summary!B$4=Lists!B$3,MostCitedLookup!M957&lt;&gt;0),MostCitedLookup!J957,IF(AND(Summary!B$4=Lists!B$4,MostCitedLookup!N957&lt;&gt;0),MostCitedLookup!J957,IF(AND(Summary!B$4=Lists!B$5,MostCitedLookup!O957&lt;&gt;0),MostCitedLookup!J957,IF(AND(Summary!B$4=Lists!B$6,MostCitedLookup!P957&lt;&gt;0),MostCitedLookup!J957,IF(AND(Summary!B$4=Lists!B$7,MostCitedLookup!Q957&lt;&gt;0),MostCitedLookup!J957,IF(AND(Summary!B$4=Lists!B$8,MostCitedLookup!R957&lt;&gt;0),MostCitedLookup!J957,IF(AND(Summary!B$4=Lists!B$9,MostCitedLookup!S957&lt;&gt;0),MostCitedLookup!J957,IF(AND(Summary!B$4=Lists!B$10,MostCitedLookup!T957&lt;&gt;0),MostCitedLookup!J957, IF(Summary!B$4="All Publications", MostCitedLookup!J957, NA()))))))))))</f>
        <v>#N/A</v>
      </c>
    </row>
    <row r="958" spans="1:21" x14ac:dyDescent="0.35">
      <c r="A958" t="s">
        <v>3188</v>
      </c>
      <c r="B958" t="s">
        <v>3189</v>
      </c>
      <c r="C958">
        <v>2004</v>
      </c>
      <c r="D958" t="s">
        <v>3188</v>
      </c>
      <c r="E958">
        <v>5</v>
      </c>
      <c r="F958" t="s">
        <v>3190</v>
      </c>
      <c r="G958">
        <v>2004</v>
      </c>
      <c r="H958">
        <v>0</v>
      </c>
      <c r="I958">
        <v>1</v>
      </c>
      <c r="J958">
        <v>5</v>
      </c>
      <c r="K958" t="s">
        <v>58</v>
      </c>
      <c r="L958">
        <v>0</v>
      </c>
      <c r="M958">
        <v>0</v>
      </c>
      <c r="N958">
        <v>0</v>
      </c>
      <c r="O958">
        <v>0</v>
      </c>
      <c r="P958">
        <v>0</v>
      </c>
      <c r="Q958">
        <v>0</v>
      </c>
      <c r="R958">
        <v>0</v>
      </c>
      <c r="S958">
        <v>1</v>
      </c>
      <c r="T958">
        <v>0</v>
      </c>
      <c r="U958" t="e">
        <f>IF(AND(Summary!B$4=Lists!B$2,MostCitedLookup!L958&lt;&gt;0),MostCitedLookup!J958,IF(AND(Summary!B$4=Lists!B$3,MostCitedLookup!M958&lt;&gt;0),MostCitedLookup!J958,IF(AND(Summary!B$4=Lists!B$4,MostCitedLookup!N958&lt;&gt;0),MostCitedLookup!J958,IF(AND(Summary!B$4=Lists!B$5,MostCitedLookup!O958&lt;&gt;0),MostCitedLookup!J958,IF(AND(Summary!B$4=Lists!B$6,MostCitedLookup!P958&lt;&gt;0),MostCitedLookup!J958,IF(AND(Summary!B$4=Lists!B$7,MostCitedLookup!Q958&lt;&gt;0),MostCitedLookup!J958,IF(AND(Summary!B$4=Lists!B$8,MostCitedLookup!R958&lt;&gt;0),MostCitedLookup!J958,IF(AND(Summary!B$4=Lists!B$9,MostCitedLookup!S958&lt;&gt;0),MostCitedLookup!J958,IF(AND(Summary!B$4=Lists!B$10,MostCitedLookup!T958&lt;&gt;0),MostCitedLookup!J958, IF(Summary!B$4="All Publications", MostCitedLookup!J958, NA()))))))))))</f>
        <v>#N/A</v>
      </c>
    </row>
    <row r="959" spans="1:21" x14ac:dyDescent="0.35">
      <c r="A959" t="s">
        <v>3191</v>
      </c>
      <c r="B959" t="s">
        <v>3192</v>
      </c>
      <c r="C959">
        <v>2011</v>
      </c>
      <c r="D959" t="s">
        <v>3191</v>
      </c>
      <c r="E959">
        <v>5</v>
      </c>
      <c r="F959" t="s">
        <v>3193</v>
      </c>
      <c r="G959">
        <v>2011</v>
      </c>
      <c r="H959">
        <v>0</v>
      </c>
      <c r="I959">
        <v>1</v>
      </c>
      <c r="J959">
        <v>5</v>
      </c>
      <c r="K959" t="s">
        <v>78</v>
      </c>
      <c r="L959">
        <v>0</v>
      </c>
      <c r="M959">
        <v>0</v>
      </c>
      <c r="N959">
        <v>1</v>
      </c>
      <c r="O959">
        <v>0</v>
      </c>
      <c r="P959">
        <v>0</v>
      </c>
      <c r="Q959">
        <v>0</v>
      </c>
      <c r="R959">
        <v>0</v>
      </c>
      <c r="S959">
        <v>1</v>
      </c>
      <c r="T959">
        <v>0</v>
      </c>
      <c r="U959">
        <f>IF(AND(Summary!B$4=Lists!B$2,MostCitedLookup!L959&lt;&gt;0),MostCitedLookup!J959,IF(AND(Summary!B$4=Lists!B$3,MostCitedLookup!M959&lt;&gt;0),MostCitedLookup!J959,IF(AND(Summary!B$4=Lists!B$4,MostCitedLookup!N959&lt;&gt;0),MostCitedLookup!J959,IF(AND(Summary!B$4=Lists!B$5,MostCitedLookup!O959&lt;&gt;0),MostCitedLookup!J959,IF(AND(Summary!B$4=Lists!B$6,MostCitedLookup!P959&lt;&gt;0),MostCitedLookup!J959,IF(AND(Summary!B$4=Lists!B$7,MostCitedLookup!Q959&lt;&gt;0),MostCitedLookup!J959,IF(AND(Summary!B$4=Lists!B$8,MostCitedLookup!R959&lt;&gt;0),MostCitedLookup!J959,IF(AND(Summary!B$4=Lists!B$9,MostCitedLookup!S959&lt;&gt;0),MostCitedLookup!J959,IF(AND(Summary!B$4=Lists!B$10,MostCitedLookup!T959&lt;&gt;0),MostCitedLookup!J959, IF(Summary!B$4="All Publications", MostCitedLookup!J959, NA()))))))))))</f>
        <v>5</v>
      </c>
    </row>
    <row r="960" spans="1:21" x14ac:dyDescent="0.35">
      <c r="A960" t="s">
        <v>3194</v>
      </c>
      <c r="B960" t="s">
        <v>3195</v>
      </c>
      <c r="C960">
        <v>2017</v>
      </c>
      <c r="D960" t="s">
        <v>3194</v>
      </c>
      <c r="E960">
        <v>5</v>
      </c>
      <c r="F960" t="s">
        <v>3196</v>
      </c>
      <c r="G960">
        <v>2017</v>
      </c>
      <c r="H960">
        <v>0</v>
      </c>
      <c r="I960">
        <v>1</v>
      </c>
      <c r="J960">
        <v>5</v>
      </c>
      <c r="K960" t="s">
        <v>58</v>
      </c>
      <c r="L960">
        <v>0</v>
      </c>
      <c r="M960">
        <v>0</v>
      </c>
      <c r="N960">
        <v>0</v>
      </c>
      <c r="O960">
        <v>0</v>
      </c>
      <c r="P960">
        <v>0</v>
      </c>
      <c r="Q960">
        <v>0</v>
      </c>
      <c r="R960">
        <v>0</v>
      </c>
      <c r="S960">
        <v>1</v>
      </c>
      <c r="T960">
        <v>0</v>
      </c>
      <c r="U960" t="e">
        <f>IF(AND(Summary!B$4=Lists!B$2,MostCitedLookup!L960&lt;&gt;0),MostCitedLookup!J960,IF(AND(Summary!B$4=Lists!B$3,MostCitedLookup!M960&lt;&gt;0),MostCitedLookup!J960,IF(AND(Summary!B$4=Lists!B$4,MostCitedLookup!N960&lt;&gt;0),MostCitedLookup!J960,IF(AND(Summary!B$4=Lists!B$5,MostCitedLookup!O960&lt;&gt;0),MostCitedLookup!J960,IF(AND(Summary!B$4=Lists!B$6,MostCitedLookup!P960&lt;&gt;0),MostCitedLookup!J960,IF(AND(Summary!B$4=Lists!B$7,MostCitedLookup!Q960&lt;&gt;0),MostCitedLookup!J960,IF(AND(Summary!B$4=Lists!B$8,MostCitedLookup!R960&lt;&gt;0),MostCitedLookup!J960,IF(AND(Summary!B$4=Lists!B$9,MostCitedLookup!S960&lt;&gt;0),MostCitedLookup!J960,IF(AND(Summary!B$4=Lists!B$10,MostCitedLookup!T960&lt;&gt;0),MostCitedLookup!J960, IF(Summary!B$4="All Publications", MostCitedLookup!J960, NA()))))))))))</f>
        <v>#N/A</v>
      </c>
    </row>
    <row r="961" spans="1:21" x14ac:dyDescent="0.35">
      <c r="A961" t="s">
        <v>3197</v>
      </c>
      <c r="B961" t="s">
        <v>3198</v>
      </c>
      <c r="C961">
        <v>2007</v>
      </c>
      <c r="D961" t="s">
        <v>3197</v>
      </c>
      <c r="E961">
        <v>5</v>
      </c>
      <c r="F961" t="s">
        <v>3199</v>
      </c>
      <c r="G961">
        <v>2007</v>
      </c>
      <c r="H961">
        <v>0</v>
      </c>
      <c r="I961">
        <v>1</v>
      </c>
      <c r="J961">
        <v>5</v>
      </c>
      <c r="K961" t="s">
        <v>1958</v>
      </c>
      <c r="L961">
        <v>0</v>
      </c>
      <c r="M961">
        <v>0</v>
      </c>
      <c r="N961">
        <v>0</v>
      </c>
      <c r="O961">
        <v>0</v>
      </c>
      <c r="P961">
        <v>0</v>
      </c>
      <c r="Q961">
        <v>0</v>
      </c>
      <c r="R961">
        <v>0</v>
      </c>
      <c r="S961">
        <v>1</v>
      </c>
      <c r="T961">
        <v>1</v>
      </c>
      <c r="U961" t="e">
        <f>IF(AND(Summary!B$4=Lists!B$2,MostCitedLookup!L961&lt;&gt;0),MostCitedLookup!J961,IF(AND(Summary!B$4=Lists!B$3,MostCitedLookup!M961&lt;&gt;0),MostCitedLookup!J961,IF(AND(Summary!B$4=Lists!B$4,MostCitedLookup!N961&lt;&gt;0),MostCitedLookup!J961,IF(AND(Summary!B$4=Lists!B$5,MostCitedLookup!O961&lt;&gt;0),MostCitedLookup!J961,IF(AND(Summary!B$4=Lists!B$6,MostCitedLookup!P961&lt;&gt;0),MostCitedLookup!J961,IF(AND(Summary!B$4=Lists!B$7,MostCitedLookup!Q961&lt;&gt;0),MostCitedLookup!J961,IF(AND(Summary!B$4=Lists!B$8,MostCitedLookup!R961&lt;&gt;0),MostCitedLookup!J961,IF(AND(Summary!B$4=Lists!B$9,MostCitedLookup!S961&lt;&gt;0),MostCitedLookup!J961,IF(AND(Summary!B$4=Lists!B$10,MostCitedLookup!T961&lt;&gt;0),MostCitedLookup!J961, IF(Summary!B$4="All Publications", MostCitedLookup!J961, NA()))))))))))</f>
        <v>#N/A</v>
      </c>
    </row>
    <row r="962" spans="1:21" x14ac:dyDescent="0.35">
      <c r="A962" t="s">
        <v>3200</v>
      </c>
      <c r="B962" t="s">
        <v>3201</v>
      </c>
      <c r="C962">
        <v>2018</v>
      </c>
      <c r="D962" t="s">
        <v>3200</v>
      </c>
      <c r="E962">
        <v>5</v>
      </c>
      <c r="F962" t="s">
        <v>3202</v>
      </c>
      <c r="G962">
        <v>2018</v>
      </c>
      <c r="H962">
        <v>0</v>
      </c>
      <c r="I962">
        <v>1</v>
      </c>
      <c r="J962">
        <v>5</v>
      </c>
      <c r="K962" t="s">
        <v>3203</v>
      </c>
      <c r="L962">
        <v>0</v>
      </c>
      <c r="M962">
        <v>0</v>
      </c>
      <c r="N962">
        <v>0</v>
      </c>
      <c r="O962">
        <v>0</v>
      </c>
      <c r="P962">
        <v>0</v>
      </c>
      <c r="Q962">
        <v>0</v>
      </c>
      <c r="R962">
        <v>0</v>
      </c>
      <c r="S962">
        <v>1</v>
      </c>
      <c r="T962">
        <v>0</v>
      </c>
      <c r="U962" t="e">
        <f>IF(AND(Summary!B$4=Lists!B$2,MostCitedLookup!L962&lt;&gt;0),MostCitedLookup!J962,IF(AND(Summary!B$4=Lists!B$3,MostCitedLookup!M962&lt;&gt;0),MostCitedLookup!J962,IF(AND(Summary!B$4=Lists!B$4,MostCitedLookup!N962&lt;&gt;0),MostCitedLookup!J962,IF(AND(Summary!B$4=Lists!B$5,MostCitedLookup!O962&lt;&gt;0),MostCitedLookup!J962,IF(AND(Summary!B$4=Lists!B$6,MostCitedLookup!P962&lt;&gt;0),MostCitedLookup!J962,IF(AND(Summary!B$4=Lists!B$7,MostCitedLookup!Q962&lt;&gt;0),MostCitedLookup!J962,IF(AND(Summary!B$4=Lists!B$8,MostCitedLookup!R962&lt;&gt;0),MostCitedLookup!J962,IF(AND(Summary!B$4=Lists!B$9,MostCitedLookup!S962&lt;&gt;0),MostCitedLookup!J962,IF(AND(Summary!B$4=Lists!B$10,MostCitedLookup!T962&lt;&gt;0),MostCitedLookup!J962, IF(Summary!B$4="All Publications", MostCitedLookup!J962, NA()))))))))))</f>
        <v>#N/A</v>
      </c>
    </row>
    <row r="963" spans="1:21" x14ac:dyDescent="0.35">
      <c r="A963" t="s">
        <v>3204</v>
      </c>
      <c r="B963" t="s">
        <v>3205</v>
      </c>
      <c r="C963">
        <v>2001</v>
      </c>
      <c r="D963" t="s">
        <v>3206</v>
      </c>
      <c r="E963">
        <v>4</v>
      </c>
      <c r="F963" t="s">
        <v>3207</v>
      </c>
      <c r="G963">
        <v>2001</v>
      </c>
      <c r="H963">
        <v>0.18363239000000001</v>
      </c>
      <c r="I963">
        <v>1</v>
      </c>
      <c r="J963">
        <v>4</v>
      </c>
      <c r="K963" t="s">
        <v>58</v>
      </c>
      <c r="L963">
        <v>0</v>
      </c>
      <c r="M963">
        <v>0</v>
      </c>
      <c r="N963">
        <v>0</v>
      </c>
      <c r="O963">
        <v>0</v>
      </c>
      <c r="P963">
        <v>0</v>
      </c>
      <c r="Q963">
        <v>0</v>
      </c>
      <c r="R963">
        <v>0</v>
      </c>
      <c r="S963">
        <v>1</v>
      </c>
      <c r="T963">
        <v>0</v>
      </c>
      <c r="U963" t="e">
        <f>IF(AND(Summary!B$4=Lists!B$2,MostCitedLookup!L963&lt;&gt;0),MostCitedLookup!J963,IF(AND(Summary!B$4=Lists!B$3,MostCitedLookup!M963&lt;&gt;0),MostCitedLookup!J963,IF(AND(Summary!B$4=Lists!B$4,MostCitedLookup!N963&lt;&gt;0),MostCitedLookup!J963,IF(AND(Summary!B$4=Lists!B$5,MostCitedLookup!O963&lt;&gt;0),MostCitedLookup!J963,IF(AND(Summary!B$4=Lists!B$6,MostCitedLookup!P963&lt;&gt;0),MostCitedLookup!J963,IF(AND(Summary!B$4=Lists!B$7,MostCitedLookup!Q963&lt;&gt;0),MostCitedLookup!J963,IF(AND(Summary!B$4=Lists!B$8,MostCitedLookup!R963&lt;&gt;0),MostCitedLookup!J963,IF(AND(Summary!B$4=Lists!B$9,MostCitedLookup!S963&lt;&gt;0),MostCitedLookup!J963,IF(AND(Summary!B$4=Lists!B$10,MostCitedLookup!T963&lt;&gt;0),MostCitedLookup!J963, IF(Summary!B$4="All Publications", MostCitedLookup!J963, NA()))))))))))</f>
        <v>#N/A</v>
      </c>
    </row>
    <row r="964" spans="1:21" x14ac:dyDescent="0.35">
      <c r="A964" t="s">
        <v>3208</v>
      </c>
      <c r="B964" t="s">
        <v>3209</v>
      </c>
      <c r="C964">
        <v>2000</v>
      </c>
      <c r="D964" t="s">
        <v>3210</v>
      </c>
      <c r="E964">
        <v>4</v>
      </c>
      <c r="F964" t="s">
        <v>3211</v>
      </c>
      <c r="G964">
        <v>2000</v>
      </c>
      <c r="H964">
        <v>0.17364110199999999</v>
      </c>
      <c r="I964">
        <v>1</v>
      </c>
      <c r="J964">
        <v>4</v>
      </c>
      <c r="K964" t="s">
        <v>58</v>
      </c>
      <c r="L964">
        <v>0</v>
      </c>
      <c r="M964">
        <v>0</v>
      </c>
      <c r="N964">
        <v>0</v>
      </c>
      <c r="O964">
        <v>0</v>
      </c>
      <c r="P964">
        <v>0</v>
      </c>
      <c r="Q964">
        <v>0</v>
      </c>
      <c r="R964">
        <v>0</v>
      </c>
      <c r="S964">
        <v>1</v>
      </c>
      <c r="T964">
        <v>0</v>
      </c>
      <c r="U964" t="e">
        <f>IF(AND(Summary!B$4=Lists!B$2,MostCitedLookup!L964&lt;&gt;0),MostCitedLookup!J964,IF(AND(Summary!B$4=Lists!B$3,MostCitedLookup!M964&lt;&gt;0),MostCitedLookup!J964,IF(AND(Summary!B$4=Lists!B$4,MostCitedLookup!N964&lt;&gt;0),MostCitedLookup!J964,IF(AND(Summary!B$4=Lists!B$5,MostCitedLookup!O964&lt;&gt;0),MostCitedLookup!J964,IF(AND(Summary!B$4=Lists!B$6,MostCitedLookup!P964&lt;&gt;0),MostCitedLookup!J964,IF(AND(Summary!B$4=Lists!B$7,MostCitedLookup!Q964&lt;&gt;0),MostCitedLookup!J964,IF(AND(Summary!B$4=Lists!B$8,MostCitedLookup!R964&lt;&gt;0),MostCitedLookup!J964,IF(AND(Summary!B$4=Lists!B$9,MostCitedLookup!S964&lt;&gt;0),MostCitedLookup!J964,IF(AND(Summary!B$4=Lists!B$10,MostCitedLookup!T964&lt;&gt;0),MostCitedLookup!J964, IF(Summary!B$4="All Publications", MostCitedLookup!J964, NA()))))))))))</f>
        <v>#N/A</v>
      </c>
    </row>
    <row r="965" spans="1:21" x14ac:dyDescent="0.35">
      <c r="A965" t="s">
        <v>3212</v>
      </c>
      <c r="B965" t="s">
        <v>3213</v>
      </c>
      <c r="C965">
        <v>2000</v>
      </c>
      <c r="D965" t="s">
        <v>3214</v>
      </c>
      <c r="E965">
        <v>4</v>
      </c>
      <c r="F965" t="s">
        <v>3215</v>
      </c>
      <c r="G965">
        <v>2000</v>
      </c>
      <c r="H965">
        <v>0.15182025599999999</v>
      </c>
      <c r="I965">
        <v>1</v>
      </c>
      <c r="J965">
        <v>4</v>
      </c>
      <c r="K965" t="s">
        <v>1653</v>
      </c>
      <c r="L965">
        <v>0</v>
      </c>
      <c r="M965">
        <v>0</v>
      </c>
      <c r="N965">
        <v>0</v>
      </c>
      <c r="O965">
        <v>1</v>
      </c>
      <c r="P965">
        <v>0</v>
      </c>
      <c r="Q965">
        <v>1</v>
      </c>
      <c r="R965">
        <v>0</v>
      </c>
      <c r="S965">
        <v>0</v>
      </c>
      <c r="T965">
        <v>0</v>
      </c>
      <c r="U965" t="e">
        <f>IF(AND(Summary!B$4=Lists!B$2,MostCitedLookup!L965&lt;&gt;0),MostCitedLookup!J965,IF(AND(Summary!B$4=Lists!B$3,MostCitedLookup!M965&lt;&gt;0),MostCitedLookup!J965,IF(AND(Summary!B$4=Lists!B$4,MostCitedLookup!N965&lt;&gt;0),MostCitedLookup!J965,IF(AND(Summary!B$4=Lists!B$5,MostCitedLookup!O965&lt;&gt;0),MostCitedLookup!J965,IF(AND(Summary!B$4=Lists!B$6,MostCitedLookup!P965&lt;&gt;0),MostCitedLookup!J965,IF(AND(Summary!B$4=Lists!B$7,MostCitedLookup!Q965&lt;&gt;0),MostCitedLookup!J965,IF(AND(Summary!B$4=Lists!B$8,MostCitedLookup!R965&lt;&gt;0),MostCitedLookup!J965,IF(AND(Summary!B$4=Lists!B$9,MostCitedLookup!S965&lt;&gt;0),MostCitedLookup!J965,IF(AND(Summary!B$4=Lists!B$10,MostCitedLookup!T965&lt;&gt;0),MostCitedLookup!J965, IF(Summary!B$4="All Publications", MostCitedLookup!J965, NA()))))))))))</f>
        <v>#N/A</v>
      </c>
    </row>
    <row r="966" spans="1:21" x14ac:dyDescent="0.35">
      <c r="A966" t="s">
        <v>3216</v>
      </c>
      <c r="B966" t="s">
        <v>3217</v>
      </c>
      <c r="C966">
        <v>1997</v>
      </c>
      <c r="D966" t="s">
        <v>3218</v>
      </c>
      <c r="E966">
        <v>4</v>
      </c>
      <c r="F966" t="s">
        <v>3219</v>
      </c>
      <c r="G966">
        <v>1997</v>
      </c>
      <c r="H966">
        <v>0.112178865</v>
      </c>
      <c r="I966">
        <v>1</v>
      </c>
      <c r="J966">
        <v>4</v>
      </c>
      <c r="K966" t="s">
        <v>26</v>
      </c>
      <c r="L966">
        <v>0</v>
      </c>
      <c r="M966">
        <v>0</v>
      </c>
      <c r="N966">
        <v>0</v>
      </c>
      <c r="O966">
        <v>1</v>
      </c>
      <c r="P966">
        <v>0</v>
      </c>
      <c r="Q966">
        <v>0</v>
      </c>
      <c r="R966">
        <v>0</v>
      </c>
      <c r="S966">
        <v>0</v>
      </c>
      <c r="T966">
        <v>0</v>
      </c>
      <c r="U966" t="e">
        <f>IF(AND(Summary!B$4=Lists!B$2,MostCitedLookup!L966&lt;&gt;0),MostCitedLookup!J966,IF(AND(Summary!B$4=Lists!B$3,MostCitedLookup!M966&lt;&gt;0),MostCitedLookup!J966,IF(AND(Summary!B$4=Lists!B$4,MostCitedLookup!N966&lt;&gt;0),MostCitedLookup!J966,IF(AND(Summary!B$4=Lists!B$5,MostCitedLookup!O966&lt;&gt;0),MostCitedLookup!J966,IF(AND(Summary!B$4=Lists!B$6,MostCitedLookup!P966&lt;&gt;0),MostCitedLookup!J966,IF(AND(Summary!B$4=Lists!B$7,MostCitedLookup!Q966&lt;&gt;0),MostCitedLookup!J966,IF(AND(Summary!B$4=Lists!B$8,MostCitedLookup!R966&lt;&gt;0),MostCitedLookup!J966,IF(AND(Summary!B$4=Lists!B$9,MostCitedLookup!S966&lt;&gt;0),MostCitedLookup!J966,IF(AND(Summary!B$4=Lists!B$10,MostCitedLookup!T966&lt;&gt;0),MostCitedLookup!J966, IF(Summary!B$4="All Publications", MostCitedLookup!J966, NA()))))))))))</f>
        <v>#N/A</v>
      </c>
    </row>
    <row r="967" spans="1:21" x14ac:dyDescent="0.35">
      <c r="A967" t="s">
        <v>3220</v>
      </c>
      <c r="B967" t="s">
        <v>3221</v>
      </c>
      <c r="C967">
        <v>2013</v>
      </c>
      <c r="D967" t="s">
        <v>3222</v>
      </c>
      <c r="E967">
        <v>4</v>
      </c>
      <c r="F967" t="s">
        <v>3223</v>
      </c>
      <c r="G967">
        <v>2013</v>
      </c>
      <c r="H967">
        <v>0.106676907</v>
      </c>
      <c r="I967">
        <v>1</v>
      </c>
      <c r="J967">
        <v>4</v>
      </c>
      <c r="K967" t="s">
        <v>2172</v>
      </c>
      <c r="L967">
        <v>1</v>
      </c>
      <c r="M967">
        <v>1</v>
      </c>
      <c r="N967">
        <v>0</v>
      </c>
      <c r="O967">
        <v>0</v>
      </c>
      <c r="P967">
        <v>0</v>
      </c>
      <c r="Q967">
        <v>0</v>
      </c>
      <c r="R967">
        <v>0</v>
      </c>
      <c r="S967">
        <v>0</v>
      </c>
      <c r="T967">
        <v>1</v>
      </c>
      <c r="U967" t="e">
        <f>IF(AND(Summary!B$4=Lists!B$2,MostCitedLookup!L967&lt;&gt;0),MostCitedLookup!J967,IF(AND(Summary!B$4=Lists!B$3,MostCitedLookup!M967&lt;&gt;0),MostCitedLookup!J967,IF(AND(Summary!B$4=Lists!B$4,MostCitedLookup!N967&lt;&gt;0),MostCitedLookup!J967,IF(AND(Summary!B$4=Lists!B$5,MostCitedLookup!O967&lt;&gt;0),MostCitedLookup!J967,IF(AND(Summary!B$4=Lists!B$6,MostCitedLookup!P967&lt;&gt;0),MostCitedLookup!J967,IF(AND(Summary!B$4=Lists!B$7,MostCitedLookup!Q967&lt;&gt;0),MostCitedLookup!J967,IF(AND(Summary!B$4=Lists!B$8,MostCitedLookup!R967&lt;&gt;0),MostCitedLookup!J967,IF(AND(Summary!B$4=Lists!B$9,MostCitedLookup!S967&lt;&gt;0),MostCitedLookup!J967,IF(AND(Summary!B$4=Lists!B$10,MostCitedLookup!T967&lt;&gt;0),MostCitedLookup!J967, IF(Summary!B$4="All Publications", MostCitedLookup!J967, NA()))))))))))</f>
        <v>#N/A</v>
      </c>
    </row>
    <row r="968" spans="1:21" x14ac:dyDescent="0.35">
      <c r="A968" t="s">
        <v>3224</v>
      </c>
      <c r="B968" t="s">
        <v>3225</v>
      </c>
      <c r="C968">
        <v>2012</v>
      </c>
      <c r="D968" t="s">
        <v>3226</v>
      </c>
      <c r="E968">
        <v>4</v>
      </c>
      <c r="F968" t="s">
        <v>3227</v>
      </c>
      <c r="G968">
        <v>2012</v>
      </c>
      <c r="H968">
        <v>9.4716394999999995E-2</v>
      </c>
      <c r="I968">
        <v>1</v>
      </c>
      <c r="J968">
        <v>4</v>
      </c>
      <c r="K968" t="s">
        <v>370</v>
      </c>
      <c r="L968">
        <v>1</v>
      </c>
      <c r="M968">
        <v>1</v>
      </c>
      <c r="N968">
        <v>0</v>
      </c>
      <c r="O968">
        <v>0</v>
      </c>
      <c r="P968">
        <v>0</v>
      </c>
      <c r="Q968">
        <v>0</v>
      </c>
      <c r="R968">
        <v>0</v>
      </c>
      <c r="S968">
        <v>0</v>
      </c>
      <c r="T968">
        <v>0</v>
      </c>
      <c r="U968" t="e">
        <f>IF(AND(Summary!B$4=Lists!B$2,MostCitedLookup!L968&lt;&gt;0),MostCitedLookup!J968,IF(AND(Summary!B$4=Lists!B$3,MostCitedLookup!M968&lt;&gt;0),MostCitedLookup!J968,IF(AND(Summary!B$4=Lists!B$4,MostCitedLookup!N968&lt;&gt;0),MostCitedLookup!J968,IF(AND(Summary!B$4=Lists!B$5,MostCitedLookup!O968&lt;&gt;0),MostCitedLookup!J968,IF(AND(Summary!B$4=Lists!B$6,MostCitedLookup!P968&lt;&gt;0),MostCitedLookup!J968,IF(AND(Summary!B$4=Lists!B$7,MostCitedLookup!Q968&lt;&gt;0),MostCitedLookup!J968,IF(AND(Summary!B$4=Lists!B$8,MostCitedLookup!R968&lt;&gt;0),MostCitedLookup!J968,IF(AND(Summary!B$4=Lists!B$9,MostCitedLookup!S968&lt;&gt;0),MostCitedLookup!J968,IF(AND(Summary!B$4=Lists!B$10,MostCitedLookup!T968&lt;&gt;0),MostCitedLookup!J968, IF(Summary!B$4="All Publications", MostCitedLookup!J968, NA()))))))))))</f>
        <v>#N/A</v>
      </c>
    </row>
    <row r="969" spans="1:21" x14ac:dyDescent="0.35">
      <c r="A969" t="s">
        <v>3228</v>
      </c>
      <c r="B969" t="s">
        <v>3229</v>
      </c>
      <c r="C969">
        <v>2003</v>
      </c>
      <c r="D969" t="s">
        <v>3230</v>
      </c>
      <c r="E969">
        <v>4</v>
      </c>
      <c r="F969" t="s">
        <v>3231</v>
      </c>
      <c r="G969">
        <v>2003</v>
      </c>
      <c r="H969">
        <v>6.2277277999999998E-2</v>
      </c>
      <c r="I969">
        <v>1</v>
      </c>
      <c r="J969">
        <v>4</v>
      </c>
      <c r="K969" t="s">
        <v>67</v>
      </c>
      <c r="L969">
        <v>0</v>
      </c>
      <c r="M969">
        <v>0</v>
      </c>
      <c r="N969">
        <v>0</v>
      </c>
      <c r="O969">
        <v>0</v>
      </c>
      <c r="P969">
        <v>1</v>
      </c>
      <c r="Q969">
        <v>0</v>
      </c>
      <c r="R969">
        <v>0</v>
      </c>
      <c r="S969">
        <v>0</v>
      </c>
      <c r="T969">
        <v>0</v>
      </c>
      <c r="U969" t="e">
        <f>IF(AND(Summary!B$4=Lists!B$2,MostCitedLookup!L969&lt;&gt;0),MostCitedLookup!J969,IF(AND(Summary!B$4=Lists!B$3,MostCitedLookup!M969&lt;&gt;0),MostCitedLookup!J969,IF(AND(Summary!B$4=Lists!B$4,MostCitedLookup!N969&lt;&gt;0),MostCitedLookup!J969,IF(AND(Summary!B$4=Lists!B$5,MostCitedLookup!O969&lt;&gt;0),MostCitedLookup!J969,IF(AND(Summary!B$4=Lists!B$6,MostCitedLookup!P969&lt;&gt;0),MostCitedLookup!J969,IF(AND(Summary!B$4=Lists!B$7,MostCitedLookup!Q969&lt;&gt;0),MostCitedLookup!J969,IF(AND(Summary!B$4=Lists!B$8,MostCitedLookup!R969&lt;&gt;0),MostCitedLookup!J969,IF(AND(Summary!B$4=Lists!B$9,MostCitedLookup!S969&lt;&gt;0),MostCitedLookup!J969,IF(AND(Summary!B$4=Lists!B$10,MostCitedLookup!T969&lt;&gt;0),MostCitedLookup!J969, IF(Summary!B$4="All Publications", MostCitedLookup!J969, NA()))))))))))</f>
        <v>#N/A</v>
      </c>
    </row>
    <row r="970" spans="1:21" x14ac:dyDescent="0.35">
      <c r="A970" t="s">
        <v>3232</v>
      </c>
      <c r="B970" t="s">
        <v>3233</v>
      </c>
      <c r="C970">
        <v>2018</v>
      </c>
      <c r="D970" t="s">
        <v>3234</v>
      </c>
      <c r="E970">
        <v>4</v>
      </c>
      <c r="F970" t="s">
        <v>3235</v>
      </c>
      <c r="G970">
        <v>2018</v>
      </c>
      <c r="H970">
        <v>2.9880232E-2</v>
      </c>
      <c r="I970">
        <v>1</v>
      </c>
      <c r="J970">
        <v>4</v>
      </c>
      <c r="K970" t="s">
        <v>1283</v>
      </c>
      <c r="L970">
        <v>0</v>
      </c>
      <c r="M970">
        <v>0</v>
      </c>
      <c r="N970">
        <v>0</v>
      </c>
      <c r="O970">
        <v>0</v>
      </c>
      <c r="P970">
        <v>0</v>
      </c>
      <c r="Q970">
        <v>0</v>
      </c>
      <c r="R970">
        <v>0</v>
      </c>
      <c r="S970">
        <v>0</v>
      </c>
      <c r="T970">
        <v>1</v>
      </c>
      <c r="U970" t="e">
        <f>IF(AND(Summary!B$4=Lists!B$2,MostCitedLookup!L970&lt;&gt;0),MostCitedLookup!J970,IF(AND(Summary!B$4=Lists!B$3,MostCitedLookup!M970&lt;&gt;0),MostCitedLookup!J970,IF(AND(Summary!B$4=Lists!B$4,MostCitedLookup!N970&lt;&gt;0),MostCitedLookup!J970,IF(AND(Summary!B$4=Lists!B$5,MostCitedLookup!O970&lt;&gt;0),MostCitedLookup!J970,IF(AND(Summary!B$4=Lists!B$6,MostCitedLookup!P970&lt;&gt;0),MostCitedLookup!J970,IF(AND(Summary!B$4=Lists!B$7,MostCitedLookup!Q970&lt;&gt;0),MostCitedLookup!J970,IF(AND(Summary!B$4=Lists!B$8,MostCitedLookup!R970&lt;&gt;0),MostCitedLookup!J970,IF(AND(Summary!B$4=Lists!B$9,MostCitedLookup!S970&lt;&gt;0),MostCitedLookup!J970,IF(AND(Summary!B$4=Lists!B$10,MostCitedLookup!T970&lt;&gt;0),MostCitedLookup!J970, IF(Summary!B$4="All Publications", MostCitedLookup!J970, NA()))))))))))</f>
        <v>#N/A</v>
      </c>
    </row>
    <row r="971" spans="1:21" x14ac:dyDescent="0.35">
      <c r="A971" t="s">
        <v>3236</v>
      </c>
      <c r="B971" t="s">
        <v>801</v>
      </c>
      <c r="C971">
        <v>2003</v>
      </c>
      <c r="D971" t="s">
        <v>3237</v>
      </c>
      <c r="E971">
        <v>4</v>
      </c>
      <c r="F971" t="s">
        <v>3238</v>
      </c>
      <c r="G971">
        <v>2003</v>
      </c>
      <c r="H971">
        <v>2.0054446E-2</v>
      </c>
      <c r="I971">
        <v>1</v>
      </c>
      <c r="J971">
        <v>4</v>
      </c>
      <c r="K971" t="s">
        <v>58</v>
      </c>
      <c r="L971">
        <v>0</v>
      </c>
      <c r="M971">
        <v>0</v>
      </c>
      <c r="N971">
        <v>0</v>
      </c>
      <c r="O971">
        <v>0</v>
      </c>
      <c r="P971">
        <v>0</v>
      </c>
      <c r="Q971">
        <v>0</v>
      </c>
      <c r="R971">
        <v>0</v>
      </c>
      <c r="S971">
        <v>1</v>
      </c>
      <c r="T971">
        <v>0</v>
      </c>
      <c r="U971" t="e">
        <f>IF(AND(Summary!B$4=Lists!B$2,MostCitedLookup!L971&lt;&gt;0),MostCitedLookup!J971,IF(AND(Summary!B$4=Lists!B$3,MostCitedLookup!M971&lt;&gt;0),MostCitedLookup!J971,IF(AND(Summary!B$4=Lists!B$4,MostCitedLookup!N971&lt;&gt;0),MostCitedLookup!J971,IF(AND(Summary!B$4=Lists!B$5,MostCitedLookup!O971&lt;&gt;0),MostCitedLookup!J971,IF(AND(Summary!B$4=Lists!B$6,MostCitedLookup!P971&lt;&gt;0),MostCitedLookup!J971,IF(AND(Summary!B$4=Lists!B$7,MostCitedLookup!Q971&lt;&gt;0),MostCitedLookup!J971,IF(AND(Summary!B$4=Lists!B$8,MostCitedLookup!R971&lt;&gt;0),MostCitedLookup!J971,IF(AND(Summary!B$4=Lists!B$9,MostCitedLookup!S971&lt;&gt;0),MostCitedLookup!J971,IF(AND(Summary!B$4=Lists!B$10,MostCitedLookup!T971&lt;&gt;0),MostCitedLookup!J971, IF(Summary!B$4="All Publications", MostCitedLookup!J971, NA()))))))))))</f>
        <v>#N/A</v>
      </c>
    </row>
    <row r="972" spans="1:21" x14ac:dyDescent="0.35">
      <c r="A972" t="s">
        <v>3239</v>
      </c>
      <c r="B972" t="s">
        <v>3240</v>
      </c>
      <c r="C972">
        <v>1997</v>
      </c>
      <c r="D972" t="s">
        <v>3241</v>
      </c>
      <c r="E972">
        <v>4</v>
      </c>
      <c r="F972" t="s">
        <v>3242</v>
      </c>
      <c r="G972">
        <v>1997</v>
      </c>
      <c r="H972">
        <v>9.5238100000000006E-3</v>
      </c>
      <c r="I972">
        <v>1</v>
      </c>
      <c r="J972">
        <v>4</v>
      </c>
      <c r="K972" t="s">
        <v>67</v>
      </c>
      <c r="L972">
        <v>0</v>
      </c>
      <c r="M972">
        <v>0</v>
      </c>
      <c r="N972">
        <v>0</v>
      </c>
      <c r="O972">
        <v>0</v>
      </c>
      <c r="P972">
        <v>1</v>
      </c>
      <c r="Q972">
        <v>0</v>
      </c>
      <c r="R972">
        <v>0</v>
      </c>
      <c r="S972">
        <v>0</v>
      </c>
      <c r="T972">
        <v>0</v>
      </c>
      <c r="U972" t="e">
        <f>IF(AND(Summary!B$4=Lists!B$2,MostCitedLookup!L972&lt;&gt;0),MostCitedLookup!J972,IF(AND(Summary!B$4=Lists!B$3,MostCitedLookup!M972&lt;&gt;0),MostCitedLookup!J972,IF(AND(Summary!B$4=Lists!B$4,MostCitedLookup!N972&lt;&gt;0),MostCitedLookup!J972,IF(AND(Summary!B$4=Lists!B$5,MostCitedLookup!O972&lt;&gt;0),MostCitedLookup!J972,IF(AND(Summary!B$4=Lists!B$6,MostCitedLookup!P972&lt;&gt;0),MostCitedLookup!J972,IF(AND(Summary!B$4=Lists!B$7,MostCitedLookup!Q972&lt;&gt;0),MostCitedLookup!J972,IF(AND(Summary!B$4=Lists!B$8,MostCitedLookup!R972&lt;&gt;0),MostCitedLookup!J972,IF(AND(Summary!B$4=Lists!B$9,MostCitedLookup!S972&lt;&gt;0),MostCitedLookup!J972,IF(AND(Summary!B$4=Lists!B$10,MostCitedLookup!T972&lt;&gt;0),MostCitedLookup!J972, IF(Summary!B$4="All Publications", MostCitedLookup!J972, NA()))))))))))</f>
        <v>#N/A</v>
      </c>
    </row>
    <row r="973" spans="1:21" x14ac:dyDescent="0.35">
      <c r="A973" t="s">
        <v>3243</v>
      </c>
      <c r="B973" t="s">
        <v>3244</v>
      </c>
      <c r="C973">
        <v>2015</v>
      </c>
      <c r="D973" t="s">
        <v>3245</v>
      </c>
      <c r="E973">
        <v>4</v>
      </c>
      <c r="F973" t="s">
        <v>3246</v>
      </c>
      <c r="G973">
        <v>2015</v>
      </c>
      <c r="H973">
        <v>8.0321290000000007E-3</v>
      </c>
      <c r="I973">
        <v>1</v>
      </c>
      <c r="J973">
        <v>4</v>
      </c>
      <c r="K973" t="s">
        <v>58</v>
      </c>
      <c r="L973">
        <v>0</v>
      </c>
      <c r="M973">
        <v>0</v>
      </c>
      <c r="N973">
        <v>0</v>
      </c>
      <c r="O973">
        <v>0</v>
      </c>
      <c r="P973">
        <v>0</v>
      </c>
      <c r="Q973">
        <v>0</v>
      </c>
      <c r="R973">
        <v>0</v>
      </c>
      <c r="S973">
        <v>1</v>
      </c>
      <c r="T973">
        <v>0</v>
      </c>
      <c r="U973" t="e">
        <f>IF(AND(Summary!B$4=Lists!B$2,MostCitedLookup!L973&lt;&gt;0),MostCitedLookup!J973,IF(AND(Summary!B$4=Lists!B$3,MostCitedLookup!M973&lt;&gt;0),MostCitedLookup!J973,IF(AND(Summary!B$4=Lists!B$4,MostCitedLookup!N973&lt;&gt;0),MostCitedLookup!J973,IF(AND(Summary!B$4=Lists!B$5,MostCitedLookup!O973&lt;&gt;0),MostCitedLookup!J973,IF(AND(Summary!B$4=Lists!B$6,MostCitedLookup!P973&lt;&gt;0),MostCitedLookup!J973,IF(AND(Summary!B$4=Lists!B$7,MostCitedLookup!Q973&lt;&gt;0),MostCitedLookup!J973,IF(AND(Summary!B$4=Lists!B$8,MostCitedLookup!R973&lt;&gt;0),MostCitedLookup!J973,IF(AND(Summary!B$4=Lists!B$9,MostCitedLookup!S973&lt;&gt;0),MostCitedLookup!J973,IF(AND(Summary!B$4=Lists!B$10,MostCitedLookup!T973&lt;&gt;0),MostCitedLookup!J973, IF(Summary!B$4="All Publications", MostCitedLookup!J973, NA()))))))))))</f>
        <v>#N/A</v>
      </c>
    </row>
    <row r="974" spans="1:21" x14ac:dyDescent="0.35">
      <c r="A974" t="s">
        <v>3247</v>
      </c>
      <c r="B974" t="s">
        <v>3248</v>
      </c>
      <c r="C974">
        <v>1996</v>
      </c>
      <c r="D974" t="s">
        <v>3249</v>
      </c>
      <c r="E974">
        <v>4</v>
      </c>
      <c r="F974" t="s">
        <v>3250</v>
      </c>
      <c r="G974">
        <v>1996</v>
      </c>
      <c r="H974">
        <v>5.5555559999999997E-3</v>
      </c>
      <c r="I974">
        <v>1</v>
      </c>
      <c r="J974">
        <v>4</v>
      </c>
      <c r="K974" t="s">
        <v>58</v>
      </c>
      <c r="L974">
        <v>0</v>
      </c>
      <c r="M974">
        <v>0</v>
      </c>
      <c r="N974">
        <v>0</v>
      </c>
      <c r="O974">
        <v>0</v>
      </c>
      <c r="P974">
        <v>0</v>
      </c>
      <c r="Q974">
        <v>0</v>
      </c>
      <c r="R974">
        <v>0</v>
      </c>
      <c r="S974">
        <v>1</v>
      </c>
      <c r="T974">
        <v>0</v>
      </c>
      <c r="U974" t="e">
        <f>IF(AND(Summary!B$4=Lists!B$2,MostCitedLookup!L974&lt;&gt;0),MostCitedLookup!J974,IF(AND(Summary!B$4=Lists!B$3,MostCitedLookup!M974&lt;&gt;0),MostCitedLookup!J974,IF(AND(Summary!B$4=Lists!B$4,MostCitedLookup!N974&lt;&gt;0),MostCitedLookup!J974,IF(AND(Summary!B$4=Lists!B$5,MostCitedLookup!O974&lt;&gt;0),MostCitedLookup!J974,IF(AND(Summary!B$4=Lists!B$6,MostCitedLookup!P974&lt;&gt;0),MostCitedLookup!J974,IF(AND(Summary!B$4=Lists!B$7,MostCitedLookup!Q974&lt;&gt;0),MostCitedLookup!J974,IF(AND(Summary!B$4=Lists!B$8,MostCitedLookup!R974&lt;&gt;0),MostCitedLookup!J974,IF(AND(Summary!B$4=Lists!B$9,MostCitedLookup!S974&lt;&gt;0),MostCitedLookup!J974,IF(AND(Summary!B$4=Lists!B$10,MostCitedLookup!T974&lt;&gt;0),MostCitedLookup!J974, IF(Summary!B$4="All Publications", MostCitedLookup!J974, NA()))))))))))</f>
        <v>#N/A</v>
      </c>
    </row>
    <row r="975" spans="1:21" x14ac:dyDescent="0.35">
      <c r="A975" t="s">
        <v>3251</v>
      </c>
      <c r="B975" t="s">
        <v>3252</v>
      </c>
      <c r="C975">
        <v>2016</v>
      </c>
      <c r="D975" t="s">
        <v>3253</v>
      </c>
      <c r="E975">
        <v>4</v>
      </c>
      <c r="F975" t="s">
        <v>3254</v>
      </c>
      <c r="G975">
        <v>2016</v>
      </c>
      <c r="H975">
        <v>3.7878790000000001E-3</v>
      </c>
      <c r="I975">
        <v>1</v>
      </c>
      <c r="J975">
        <v>4</v>
      </c>
      <c r="K975" t="s">
        <v>32</v>
      </c>
      <c r="L975">
        <v>0</v>
      </c>
      <c r="M975">
        <v>0</v>
      </c>
      <c r="N975">
        <v>0</v>
      </c>
      <c r="O975">
        <v>0</v>
      </c>
      <c r="P975">
        <v>0</v>
      </c>
      <c r="Q975">
        <v>0</v>
      </c>
      <c r="R975">
        <v>1</v>
      </c>
      <c r="S975">
        <v>0</v>
      </c>
      <c r="T975">
        <v>0</v>
      </c>
      <c r="U975" t="e">
        <f>IF(AND(Summary!B$4=Lists!B$2,MostCitedLookup!L975&lt;&gt;0),MostCitedLookup!J975,IF(AND(Summary!B$4=Lists!B$3,MostCitedLookup!M975&lt;&gt;0),MostCitedLookup!J975,IF(AND(Summary!B$4=Lists!B$4,MostCitedLookup!N975&lt;&gt;0),MostCitedLookup!J975,IF(AND(Summary!B$4=Lists!B$5,MostCitedLookup!O975&lt;&gt;0),MostCitedLookup!J975,IF(AND(Summary!B$4=Lists!B$6,MostCitedLookup!P975&lt;&gt;0),MostCitedLookup!J975,IF(AND(Summary!B$4=Lists!B$7,MostCitedLookup!Q975&lt;&gt;0),MostCitedLookup!J975,IF(AND(Summary!B$4=Lists!B$8,MostCitedLookup!R975&lt;&gt;0),MostCitedLookup!J975,IF(AND(Summary!B$4=Lists!B$9,MostCitedLookup!S975&lt;&gt;0),MostCitedLookup!J975,IF(AND(Summary!B$4=Lists!B$10,MostCitedLookup!T975&lt;&gt;0),MostCitedLookup!J975, IF(Summary!B$4="All Publications", MostCitedLookup!J975, NA()))))))))))</f>
        <v>#N/A</v>
      </c>
    </row>
    <row r="976" spans="1:21" x14ac:dyDescent="0.35">
      <c r="A976" t="s">
        <v>3255</v>
      </c>
      <c r="B976" t="s">
        <v>2400</v>
      </c>
      <c r="C976">
        <v>2008</v>
      </c>
      <c r="D976" t="s">
        <v>3255</v>
      </c>
      <c r="E976">
        <v>4</v>
      </c>
      <c r="F976" t="s">
        <v>3256</v>
      </c>
      <c r="G976">
        <v>2008</v>
      </c>
      <c r="H976">
        <v>0</v>
      </c>
      <c r="I976">
        <v>1</v>
      </c>
      <c r="J976">
        <v>4</v>
      </c>
      <c r="K976" t="s">
        <v>58</v>
      </c>
      <c r="L976">
        <v>0</v>
      </c>
      <c r="M976">
        <v>0</v>
      </c>
      <c r="N976">
        <v>0</v>
      </c>
      <c r="O976">
        <v>0</v>
      </c>
      <c r="P976">
        <v>0</v>
      </c>
      <c r="Q976">
        <v>0</v>
      </c>
      <c r="R976">
        <v>0</v>
      </c>
      <c r="S976">
        <v>1</v>
      </c>
      <c r="T976">
        <v>0</v>
      </c>
      <c r="U976" t="e">
        <f>IF(AND(Summary!B$4=Lists!B$2,MostCitedLookup!L976&lt;&gt;0),MostCitedLookup!J976,IF(AND(Summary!B$4=Lists!B$3,MostCitedLookup!M976&lt;&gt;0),MostCitedLookup!J976,IF(AND(Summary!B$4=Lists!B$4,MostCitedLookup!N976&lt;&gt;0),MostCitedLookup!J976,IF(AND(Summary!B$4=Lists!B$5,MostCitedLookup!O976&lt;&gt;0),MostCitedLookup!J976,IF(AND(Summary!B$4=Lists!B$6,MostCitedLookup!P976&lt;&gt;0),MostCitedLookup!J976,IF(AND(Summary!B$4=Lists!B$7,MostCitedLookup!Q976&lt;&gt;0),MostCitedLookup!J976,IF(AND(Summary!B$4=Lists!B$8,MostCitedLookup!R976&lt;&gt;0),MostCitedLookup!J976,IF(AND(Summary!B$4=Lists!B$9,MostCitedLookup!S976&lt;&gt;0),MostCitedLookup!J976,IF(AND(Summary!B$4=Lists!B$10,MostCitedLookup!T976&lt;&gt;0),MostCitedLookup!J976, IF(Summary!B$4="All Publications", MostCitedLookup!J976, NA()))))))))))</f>
        <v>#N/A</v>
      </c>
    </row>
    <row r="977" spans="1:21" x14ac:dyDescent="0.35">
      <c r="A977" t="s">
        <v>3257</v>
      </c>
      <c r="B977" t="s">
        <v>3258</v>
      </c>
      <c r="C977">
        <v>2001</v>
      </c>
      <c r="D977" t="s">
        <v>3257</v>
      </c>
      <c r="E977">
        <v>4</v>
      </c>
      <c r="F977" t="s">
        <v>3259</v>
      </c>
      <c r="G977">
        <v>2001</v>
      </c>
      <c r="H977">
        <v>0</v>
      </c>
      <c r="I977">
        <v>1</v>
      </c>
      <c r="J977">
        <v>4</v>
      </c>
      <c r="K977" t="s">
        <v>78</v>
      </c>
      <c r="L977">
        <v>0</v>
      </c>
      <c r="M977">
        <v>0</v>
      </c>
      <c r="N977">
        <v>1</v>
      </c>
      <c r="O977">
        <v>0</v>
      </c>
      <c r="P977">
        <v>0</v>
      </c>
      <c r="Q977">
        <v>0</v>
      </c>
      <c r="R977">
        <v>0</v>
      </c>
      <c r="S977">
        <v>1</v>
      </c>
      <c r="T977">
        <v>0</v>
      </c>
      <c r="U977">
        <f>IF(AND(Summary!B$4=Lists!B$2,MostCitedLookup!L977&lt;&gt;0),MostCitedLookup!J977,IF(AND(Summary!B$4=Lists!B$3,MostCitedLookup!M977&lt;&gt;0),MostCitedLookup!J977,IF(AND(Summary!B$4=Lists!B$4,MostCitedLookup!N977&lt;&gt;0),MostCitedLookup!J977,IF(AND(Summary!B$4=Lists!B$5,MostCitedLookup!O977&lt;&gt;0),MostCitedLookup!J977,IF(AND(Summary!B$4=Lists!B$6,MostCitedLookup!P977&lt;&gt;0),MostCitedLookup!J977,IF(AND(Summary!B$4=Lists!B$7,MostCitedLookup!Q977&lt;&gt;0),MostCitedLookup!J977,IF(AND(Summary!B$4=Lists!B$8,MostCitedLookup!R977&lt;&gt;0),MostCitedLookup!J977,IF(AND(Summary!B$4=Lists!B$9,MostCitedLookup!S977&lt;&gt;0),MostCitedLookup!J977,IF(AND(Summary!B$4=Lists!B$10,MostCitedLookup!T977&lt;&gt;0),MostCitedLookup!J977, IF(Summary!B$4="All Publications", MostCitedLookup!J977, NA()))))))))))</f>
        <v>4</v>
      </c>
    </row>
    <row r="978" spans="1:21" x14ac:dyDescent="0.35">
      <c r="A978" t="s">
        <v>3260</v>
      </c>
      <c r="B978" t="s">
        <v>3261</v>
      </c>
      <c r="C978">
        <v>2005</v>
      </c>
      <c r="D978" t="s">
        <v>3260</v>
      </c>
      <c r="E978">
        <v>4</v>
      </c>
      <c r="F978" t="s">
        <v>3262</v>
      </c>
      <c r="G978">
        <v>2005</v>
      </c>
      <c r="H978">
        <v>0</v>
      </c>
      <c r="I978">
        <v>1</v>
      </c>
      <c r="J978">
        <v>4</v>
      </c>
      <c r="K978" t="s">
        <v>67</v>
      </c>
      <c r="L978">
        <v>0</v>
      </c>
      <c r="M978">
        <v>0</v>
      </c>
      <c r="N978">
        <v>0</v>
      </c>
      <c r="O978">
        <v>0</v>
      </c>
      <c r="P978">
        <v>1</v>
      </c>
      <c r="Q978">
        <v>0</v>
      </c>
      <c r="R978">
        <v>0</v>
      </c>
      <c r="S978">
        <v>0</v>
      </c>
      <c r="T978">
        <v>0</v>
      </c>
      <c r="U978" t="e">
        <f>IF(AND(Summary!B$4=Lists!B$2,MostCitedLookup!L978&lt;&gt;0),MostCitedLookup!J978,IF(AND(Summary!B$4=Lists!B$3,MostCitedLookup!M978&lt;&gt;0),MostCitedLookup!J978,IF(AND(Summary!B$4=Lists!B$4,MostCitedLookup!N978&lt;&gt;0),MostCitedLookup!J978,IF(AND(Summary!B$4=Lists!B$5,MostCitedLookup!O978&lt;&gt;0),MostCitedLookup!J978,IF(AND(Summary!B$4=Lists!B$6,MostCitedLookup!P978&lt;&gt;0),MostCitedLookup!J978,IF(AND(Summary!B$4=Lists!B$7,MostCitedLookup!Q978&lt;&gt;0),MostCitedLookup!J978,IF(AND(Summary!B$4=Lists!B$8,MostCitedLookup!R978&lt;&gt;0),MostCitedLookup!J978,IF(AND(Summary!B$4=Lists!B$9,MostCitedLookup!S978&lt;&gt;0),MostCitedLookup!J978,IF(AND(Summary!B$4=Lists!B$10,MostCitedLookup!T978&lt;&gt;0),MostCitedLookup!J978, IF(Summary!B$4="All Publications", MostCitedLookup!J978, NA()))))))))))</f>
        <v>#N/A</v>
      </c>
    </row>
    <row r="979" spans="1:21" x14ac:dyDescent="0.35">
      <c r="A979" t="s">
        <v>3263</v>
      </c>
      <c r="B979" t="s">
        <v>3264</v>
      </c>
      <c r="C979">
        <v>2008</v>
      </c>
      <c r="D979" t="s">
        <v>3263</v>
      </c>
      <c r="E979">
        <v>4</v>
      </c>
      <c r="F979" t="s">
        <v>3265</v>
      </c>
      <c r="G979">
        <v>2008</v>
      </c>
      <c r="H979">
        <v>0</v>
      </c>
      <c r="I979">
        <v>1</v>
      </c>
      <c r="J979">
        <v>4</v>
      </c>
      <c r="K979" t="s">
        <v>67</v>
      </c>
      <c r="L979">
        <v>0</v>
      </c>
      <c r="M979">
        <v>0</v>
      </c>
      <c r="N979">
        <v>0</v>
      </c>
      <c r="O979">
        <v>0</v>
      </c>
      <c r="P979">
        <v>1</v>
      </c>
      <c r="Q979">
        <v>0</v>
      </c>
      <c r="R979">
        <v>0</v>
      </c>
      <c r="S979">
        <v>0</v>
      </c>
      <c r="T979">
        <v>0</v>
      </c>
      <c r="U979" t="e">
        <f>IF(AND(Summary!B$4=Lists!B$2,MostCitedLookup!L979&lt;&gt;0),MostCitedLookup!J979,IF(AND(Summary!B$4=Lists!B$3,MostCitedLookup!M979&lt;&gt;0),MostCitedLookup!J979,IF(AND(Summary!B$4=Lists!B$4,MostCitedLookup!N979&lt;&gt;0),MostCitedLookup!J979,IF(AND(Summary!B$4=Lists!B$5,MostCitedLookup!O979&lt;&gt;0),MostCitedLookup!J979,IF(AND(Summary!B$4=Lists!B$6,MostCitedLookup!P979&lt;&gt;0),MostCitedLookup!J979,IF(AND(Summary!B$4=Lists!B$7,MostCitedLookup!Q979&lt;&gt;0),MostCitedLookup!J979,IF(AND(Summary!B$4=Lists!B$8,MostCitedLookup!R979&lt;&gt;0),MostCitedLookup!J979,IF(AND(Summary!B$4=Lists!B$9,MostCitedLookup!S979&lt;&gt;0),MostCitedLookup!J979,IF(AND(Summary!B$4=Lists!B$10,MostCitedLookup!T979&lt;&gt;0),MostCitedLookup!J979, IF(Summary!B$4="All Publications", MostCitedLookup!J979, NA()))))))))))</f>
        <v>#N/A</v>
      </c>
    </row>
    <row r="980" spans="1:21" x14ac:dyDescent="0.35">
      <c r="A980" t="s">
        <v>3266</v>
      </c>
      <c r="B980" t="s">
        <v>3267</v>
      </c>
      <c r="C980">
        <v>2018</v>
      </c>
      <c r="D980" t="s">
        <v>3266</v>
      </c>
      <c r="E980">
        <v>4</v>
      </c>
      <c r="F980" t="s">
        <v>3268</v>
      </c>
      <c r="G980">
        <v>2018</v>
      </c>
      <c r="H980">
        <v>0</v>
      </c>
      <c r="I980">
        <v>1</v>
      </c>
      <c r="J980">
        <v>4</v>
      </c>
      <c r="K980" t="s">
        <v>53</v>
      </c>
      <c r="L980">
        <v>0</v>
      </c>
      <c r="M980">
        <v>0</v>
      </c>
      <c r="N980">
        <v>0</v>
      </c>
      <c r="O980">
        <v>0</v>
      </c>
      <c r="P980">
        <v>1</v>
      </c>
      <c r="Q980">
        <v>0</v>
      </c>
      <c r="R980">
        <v>0</v>
      </c>
      <c r="S980">
        <v>1</v>
      </c>
      <c r="T980">
        <v>0</v>
      </c>
      <c r="U980" t="e">
        <f>IF(AND(Summary!B$4=Lists!B$2,MostCitedLookup!L980&lt;&gt;0),MostCitedLookup!J980,IF(AND(Summary!B$4=Lists!B$3,MostCitedLookup!M980&lt;&gt;0),MostCitedLookup!J980,IF(AND(Summary!B$4=Lists!B$4,MostCitedLookup!N980&lt;&gt;0),MostCitedLookup!J980,IF(AND(Summary!B$4=Lists!B$5,MostCitedLookup!O980&lt;&gt;0),MostCitedLookup!J980,IF(AND(Summary!B$4=Lists!B$6,MostCitedLookup!P980&lt;&gt;0),MostCitedLookup!J980,IF(AND(Summary!B$4=Lists!B$7,MostCitedLookup!Q980&lt;&gt;0),MostCitedLookup!J980,IF(AND(Summary!B$4=Lists!B$8,MostCitedLookup!R980&lt;&gt;0),MostCitedLookup!J980,IF(AND(Summary!B$4=Lists!B$9,MostCitedLookup!S980&lt;&gt;0),MostCitedLookup!J980,IF(AND(Summary!B$4=Lists!B$10,MostCitedLookup!T980&lt;&gt;0),MostCitedLookup!J980, IF(Summary!B$4="All Publications", MostCitedLookup!J980, NA()))))))))))</f>
        <v>#N/A</v>
      </c>
    </row>
    <row r="981" spans="1:21" x14ac:dyDescent="0.35">
      <c r="A981" t="s">
        <v>3269</v>
      </c>
      <c r="B981" t="s">
        <v>3270</v>
      </c>
      <c r="C981">
        <v>2012</v>
      </c>
      <c r="D981" t="s">
        <v>3269</v>
      </c>
      <c r="E981">
        <v>4</v>
      </c>
      <c r="F981" t="s">
        <v>3271</v>
      </c>
      <c r="G981">
        <v>2012</v>
      </c>
      <c r="H981">
        <v>0</v>
      </c>
      <c r="I981">
        <v>1</v>
      </c>
      <c r="J981">
        <v>4</v>
      </c>
      <c r="K981" t="s">
        <v>2163</v>
      </c>
      <c r="L981">
        <v>1</v>
      </c>
      <c r="M981">
        <v>1</v>
      </c>
      <c r="N981">
        <v>0</v>
      </c>
      <c r="O981">
        <v>0</v>
      </c>
      <c r="P981">
        <v>0</v>
      </c>
      <c r="Q981">
        <v>0</v>
      </c>
      <c r="R981">
        <v>0</v>
      </c>
      <c r="S981">
        <v>0</v>
      </c>
      <c r="T981">
        <v>0</v>
      </c>
      <c r="U981" t="e">
        <f>IF(AND(Summary!B$4=Lists!B$2,MostCitedLookup!L981&lt;&gt;0),MostCitedLookup!J981,IF(AND(Summary!B$4=Lists!B$3,MostCitedLookup!M981&lt;&gt;0),MostCitedLookup!J981,IF(AND(Summary!B$4=Lists!B$4,MostCitedLookup!N981&lt;&gt;0),MostCitedLookup!J981,IF(AND(Summary!B$4=Lists!B$5,MostCitedLookup!O981&lt;&gt;0),MostCitedLookup!J981,IF(AND(Summary!B$4=Lists!B$6,MostCitedLookup!P981&lt;&gt;0),MostCitedLookup!J981,IF(AND(Summary!B$4=Lists!B$7,MostCitedLookup!Q981&lt;&gt;0),MostCitedLookup!J981,IF(AND(Summary!B$4=Lists!B$8,MostCitedLookup!R981&lt;&gt;0),MostCitedLookup!J981,IF(AND(Summary!B$4=Lists!B$9,MostCitedLookup!S981&lt;&gt;0),MostCitedLookup!J981,IF(AND(Summary!B$4=Lists!B$10,MostCitedLookup!T981&lt;&gt;0),MostCitedLookup!J981, IF(Summary!B$4="All Publications", MostCitedLookup!J981, NA()))))))))))</f>
        <v>#N/A</v>
      </c>
    </row>
    <row r="982" spans="1:21" x14ac:dyDescent="0.35">
      <c r="A982" t="s">
        <v>3272</v>
      </c>
      <c r="B982" t="s">
        <v>3273</v>
      </c>
      <c r="C982">
        <v>2010</v>
      </c>
      <c r="D982" t="s">
        <v>3274</v>
      </c>
      <c r="E982">
        <v>3</v>
      </c>
      <c r="F982" t="s">
        <v>3275</v>
      </c>
      <c r="G982">
        <v>2010</v>
      </c>
      <c r="H982">
        <v>0.17113863700000001</v>
      </c>
      <c r="I982">
        <v>1</v>
      </c>
      <c r="J982">
        <v>3</v>
      </c>
      <c r="K982" t="s">
        <v>58</v>
      </c>
      <c r="L982">
        <v>0</v>
      </c>
      <c r="M982">
        <v>0</v>
      </c>
      <c r="N982">
        <v>0</v>
      </c>
      <c r="O982">
        <v>0</v>
      </c>
      <c r="P982">
        <v>0</v>
      </c>
      <c r="Q982">
        <v>0</v>
      </c>
      <c r="R982">
        <v>0</v>
      </c>
      <c r="S982">
        <v>1</v>
      </c>
      <c r="T982">
        <v>0</v>
      </c>
      <c r="U982" t="e">
        <f>IF(AND(Summary!B$4=Lists!B$2,MostCitedLookup!L982&lt;&gt;0),MostCitedLookup!J982,IF(AND(Summary!B$4=Lists!B$3,MostCitedLookup!M982&lt;&gt;0),MostCitedLookup!J982,IF(AND(Summary!B$4=Lists!B$4,MostCitedLookup!N982&lt;&gt;0),MostCitedLookup!J982,IF(AND(Summary!B$4=Lists!B$5,MostCitedLookup!O982&lt;&gt;0),MostCitedLookup!J982,IF(AND(Summary!B$4=Lists!B$6,MostCitedLookup!P982&lt;&gt;0),MostCitedLookup!J982,IF(AND(Summary!B$4=Lists!B$7,MostCitedLookup!Q982&lt;&gt;0),MostCitedLookup!J982,IF(AND(Summary!B$4=Lists!B$8,MostCitedLookup!R982&lt;&gt;0),MostCitedLookup!J982,IF(AND(Summary!B$4=Lists!B$9,MostCitedLookup!S982&lt;&gt;0),MostCitedLookup!J982,IF(AND(Summary!B$4=Lists!B$10,MostCitedLookup!T982&lt;&gt;0),MostCitedLookup!J982, IF(Summary!B$4="All Publications", MostCitedLookup!J982, NA()))))))))))</f>
        <v>#N/A</v>
      </c>
    </row>
    <row r="983" spans="1:21" x14ac:dyDescent="0.35">
      <c r="A983" t="s">
        <v>3276</v>
      </c>
      <c r="B983" t="s">
        <v>3277</v>
      </c>
      <c r="C983">
        <v>2015</v>
      </c>
      <c r="D983" t="s">
        <v>3278</v>
      </c>
      <c r="E983">
        <v>3</v>
      </c>
      <c r="F983" t="s">
        <v>3279</v>
      </c>
      <c r="G983">
        <v>2015</v>
      </c>
      <c r="H983">
        <v>0.15920397999999999</v>
      </c>
      <c r="I983">
        <v>1</v>
      </c>
      <c r="J983">
        <v>3</v>
      </c>
      <c r="K983" t="s">
        <v>58</v>
      </c>
      <c r="L983">
        <v>0</v>
      </c>
      <c r="M983">
        <v>0</v>
      </c>
      <c r="N983">
        <v>0</v>
      </c>
      <c r="O983">
        <v>0</v>
      </c>
      <c r="P983">
        <v>0</v>
      </c>
      <c r="Q983">
        <v>0</v>
      </c>
      <c r="R983">
        <v>0</v>
      </c>
      <c r="S983">
        <v>1</v>
      </c>
      <c r="T983">
        <v>0</v>
      </c>
      <c r="U983" t="e">
        <f>IF(AND(Summary!B$4=Lists!B$2,MostCitedLookup!L983&lt;&gt;0),MostCitedLookup!J983,IF(AND(Summary!B$4=Lists!B$3,MostCitedLookup!M983&lt;&gt;0),MostCitedLookup!J983,IF(AND(Summary!B$4=Lists!B$4,MostCitedLookup!N983&lt;&gt;0),MostCitedLookup!J983,IF(AND(Summary!B$4=Lists!B$5,MostCitedLookup!O983&lt;&gt;0),MostCitedLookup!J983,IF(AND(Summary!B$4=Lists!B$6,MostCitedLookup!P983&lt;&gt;0),MostCitedLookup!J983,IF(AND(Summary!B$4=Lists!B$7,MostCitedLookup!Q983&lt;&gt;0),MostCitedLookup!J983,IF(AND(Summary!B$4=Lists!B$8,MostCitedLookup!R983&lt;&gt;0),MostCitedLookup!J983,IF(AND(Summary!B$4=Lists!B$9,MostCitedLookup!S983&lt;&gt;0),MostCitedLookup!J983,IF(AND(Summary!B$4=Lists!B$10,MostCitedLookup!T983&lt;&gt;0),MostCitedLookup!J983, IF(Summary!B$4="All Publications", MostCitedLookup!J983, NA()))))))))))</f>
        <v>#N/A</v>
      </c>
    </row>
    <row r="984" spans="1:21" x14ac:dyDescent="0.35">
      <c r="A984" t="s">
        <v>3280</v>
      </c>
      <c r="B984" t="s">
        <v>3281</v>
      </c>
      <c r="C984">
        <v>2010</v>
      </c>
      <c r="D984" t="s">
        <v>3282</v>
      </c>
      <c r="E984">
        <v>3</v>
      </c>
      <c r="F984" t="s">
        <v>3283</v>
      </c>
      <c r="G984">
        <v>2010</v>
      </c>
      <c r="H984">
        <v>0.154811855</v>
      </c>
      <c r="I984">
        <v>1</v>
      </c>
      <c r="J984">
        <v>3</v>
      </c>
      <c r="K984" t="s">
        <v>58</v>
      </c>
      <c r="L984">
        <v>0</v>
      </c>
      <c r="M984">
        <v>0</v>
      </c>
      <c r="N984">
        <v>0</v>
      </c>
      <c r="O984">
        <v>0</v>
      </c>
      <c r="P984">
        <v>0</v>
      </c>
      <c r="Q984">
        <v>0</v>
      </c>
      <c r="R984">
        <v>0</v>
      </c>
      <c r="S984">
        <v>1</v>
      </c>
      <c r="T984">
        <v>0</v>
      </c>
      <c r="U984" t="e">
        <f>IF(AND(Summary!B$4=Lists!B$2,MostCitedLookup!L984&lt;&gt;0),MostCitedLookup!J984,IF(AND(Summary!B$4=Lists!B$3,MostCitedLookup!M984&lt;&gt;0),MostCitedLookup!J984,IF(AND(Summary!B$4=Lists!B$4,MostCitedLookup!N984&lt;&gt;0),MostCitedLookup!J984,IF(AND(Summary!B$4=Lists!B$5,MostCitedLookup!O984&lt;&gt;0),MostCitedLookup!J984,IF(AND(Summary!B$4=Lists!B$6,MostCitedLookup!P984&lt;&gt;0),MostCitedLookup!J984,IF(AND(Summary!B$4=Lists!B$7,MostCitedLookup!Q984&lt;&gt;0),MostCitedLookup!J984,IF(AND(Summary!B$4=Lists!B$8,MostCitedLookup!R984&lt;&gt;0),MostCitedLookup!J984,IF(AND(Summary!B$4=Lists!B$9,MostCitedLookup!S984&lt;&gt;0),MostCitedLookup!J984,IF(AND(Summary!B$4=Lists!B$10,MostCitedLookup!T984&lt;&gt;0),MostCitedLookup!J984, IF(Summary!B$4="All Publications", MostCitedLookup!J984, NA()))))))))))</f>
        <v>#N/A</v>
      </c>
    </row>
    <row r="985" spans="1:21" x14ac:dyDescent="0.35">
      <c r="A985" t="s">
        <v>3284</v>
      </c>
      <c r="B985" t="s">
        <v>3285</v>
      </c>
      <c r="C985">
        <v>2007</v>
      </c>
      <c r="D985" t="s">
        <v>3286</v>
      </c>
      <c r="E985">
        <v>3</v>
      </c>
      <c r="F985" t="s">
        <v>3287</v>
      </c>
      <c r="G985">
        <v>2007</v>
      </c>
      <c r="H985">
        <v>0.12016863999999999</v>
      </c>
      <c r="I985">
        <v>1</v>
      </c>
      <c r="J985">
        <v>3</v>
      </c>
      <c r="K985" t="s">
        <v>67</v>
      </c>
      <c r="L985">
        <v>0</v>
      </c>
      <c r="M985">
        <v>0</v>
      </c>
      <c r="N985">
        <v>0</v>
      </c>
      <c r="O985">
        <v>0</v>
      </c>
      <c r="P985">
        <v>1</v>
      </c>
      <c r="Q985">
        <v>0</v>
      </c>
      <c r="R985">
        <v>0</v>
      </c>
      <c r="S985">
        <v>0</v>
      </c>
      <c r="T985">
        <v>0</v>
      </c>
      <c r="U985" t="e">
        <f>IF(AND(Summary!B$4=Lists!B$2,MostCitedLookup!L985&lt;&gt;0),MostCitedLookup!J985,IF(AND(Summary!B$4=Lists!B$3,MostCitedLookup!M985&lt;&gt;0),MostCitedLookup!J985,IF(AND(Summary!B$4=Lists!B$4,MostCitedLookup!N985&lt;&gt;0),MostCitedLookup!J985,IF(AND(Summary!B$4=Lists!B$5,MostCitedLookup!O985&lt;&gt;0),MostCitedLookup!J985,IF(AND(Summary!B$4=Lists!B$6,MostCitedLookup!P985&lt;&gt;0),MostCitedLookup!J985,IF(AND(Summary!B$4=Lists!B$7,MostCitedLookup!Q985&lt;&gt;0),MostCitedLookup!J985,IF(AND(Summary!B$4=Lists!B$8,MostCitedLookup!R985&lt;&gt;0),MostCitedLookup!J985,IF(AND(Summary!B$4=Lists!B$9,MostCitedLookup!S985&lt;&gt;0),MostCitedLookup!J985,IF(AND(Summary!B$4=Lists!B$10,MostCitedLookup!T985&lt;&gt;0),MostCitedLookup!J985, IF(Summary!B$4="All Publications", MostCitedLookup!J985, NA()))))))))))</f>
        <v>#N/A</v>
      </c>
    </row>
    <row r="986" spans="1:21" x14ac:dyDescent="0.35">
      <c r="A986" t="s">
        <v>3288</v>
      </c>
      <c r="B986" t="s">
        <v>3289</v>
      </c>
      <c r="C986">
        <v>2014</v>
      </c>
      <c r="D986" t="s">
        <v>3290</v>
      </c>
      <c r="E986">
        <v>3</v>
      </c>
      <c r="F986" t="s">
        <v>3291</v>
      </c>
      <c r="G986">
        <v>2014</v>
      </c>
      <c r="H986">
        <v>7.4055186999999995E-2</v>
      </c>
      <c r="I986">
        <v>1</v>
      </c>
      <c r="J986">
        <v>3</v>
      </c>
      <c r="K986" t="s">
        <v>1027</v>
      </c>
      <c r="L986">
        <v>0</v>
      </c>
      <c r="M986">
        <v>0</v>
      </c>
      <c r="N986">
        <v>0</v>
      </c>
      <c r="O986">
        <v>0</v>
      </c>
      <c r="P986">
        <v>0</v>
      </c>
      <c r="Q986">
        <v>0</v>
      </c>
      <c r="R986">
        <v>0</v>
      </c>
      <c r="S986">
        <v>0</v>
      </c>
      <c r="T986">
        <v>0</v>
      </c>
      <c r="U986" t="e">
        <f>IF(AND(Summary!B$4=Lists!B$2,MostCitedLookup!L986&lt;&gt;0),MostCitedLookup!J986,IF(AND(Summary!B$4=Lists!B$3,MostCitedLookup!M986&lt;&gt;0),MostCitedLookup!J986,IF(AND(Summary!B$4=Lists!B$4,MostCitedLookup!N986&lt;&gt;0),MostCitedLookup!J986,IF(AND(Summary!B$4=Lists!B$5,MostCitedLookup!O986&lt;&gt;0),MostCitedLookup!J986,IF(AND(Summary!B$4=Lists!B$6,MostCitedLookup!P986&lt;&gt;0),MostCitedLookup!J986,IF(AND(Summary!B$4=Lists!B$7,MostCitedLookup!Q986&lt;&gt;0),MostCitedLookup!J986,IF(AND(Summary!B$4=Lists!B$8,MostCitedLookup!R986&lt;&gt;0),MostCitedLookup!J986,IF(AND(Summary!B$4=Lists!B$9,MostCitedLookup!S986&lt;&gt;0),MostCitedLookup!J986,IF(AND(Summary!B$4=Lists!B$10,MostCitedLookup!T986&lt;&gt;0),MostCitedLookup!J986, IF(Summary!B$4="All Publications", MostCitedLookup!J986, NA()))))))))))</f>
        <v>#N/A</v>
      </c>
    </row>
    <row r="987" spans="1:21" x14ac:dyDescent="0.35">
      <c r="A987" t="s">
        <v>3292</v>
      </c>
      <c r="B987" t="s">
        <v>3293</v>
      </c>
      <c r="C987">
        <v>2002</v>
      </c>
      <c r="D987" t="s">
        <v>3294</v>
      </c>
      <c r="E987">
        <v>3</v>
      </c>
      <c r="F987" t="s">
        <v>3295</v>
      </c>
      <c r="G987">
        <v>2002</v>
      </c>
      <c r="H987">
        <v>6.8355104E-2</v>
      </c>
      <c r="I987">
        <v>1</v>
      </c>
      <c r="J987">
        <v>3</v>
      </c>
      <c r="K987" t="s">
        <v>67</v>
      </c>
      <c r="L987">
        <v>0</v>
      </c>
      <c r="M987">
        <v>0</v>
      </c>
      <c r="N987">
        <v>0</v>
      </c>
      <c r="O987">
        <v>0</v>
      </c>
      <c r="P987">
        <v>1</v>
      </c>
      <c r="Q987">
        <v>0</v>
      </c>
      <c r="R987">
        <v>0</v>
      </c>
      <c r="S987">
        <v>0</v>
      </c>
      <c r="T987">
        <v>0</v>
      </c>
      <c r="U987" t="e">
        <f>IF(AND(Summary!B$4=Lists!B$2,MostCitedLookup!L987&lt;&gt;0),MostCitedLookup!J987,IF(AND(Summary!B$4=Lists!B$3,MostCitedLookup!M987&lt;&gt;0),MostCitedLookup!J987,IF(AND(Summary!B$4=Lists!B$4,MostCitedLookup!N987&lt;&gt;0),MostCitedLookup!J987,IF(AND(Summary!B$4=Lists!B$5,MostCitedLookup!O987&lt;&gt;0),MostCitedLookup!J987,IF(AND(Summary!B$4=Lists!B$6,MostCitedLookup!P987&lt;&gt;0),MostCitedLookup!J987,IF(AND(Summary!B$4=Lists!B$7,MostCitedLookup!Q987&lt;&gt;0),MostCitedLookup!J987,IF(AND(Summary!B$4=Lists!B$8,MostCitedLookup!R987&lt;&gt;0),MostCitedLookup!J987,IF(AND(Summary!B$4=Lists!B$9,MostCitedLookup!S987&lt;&gt;0),MostCitedLookup!J987,IF(AND(Summary!B$4=Lists!B$10,MostCitedLookup!T987&lt;&gt;0),MostCitedLookup!J987, IF(Summary!B$4="All Publications", MostCitedLookup!J987, NA()))))))))))</f>
        <v>#N/A</v>
      </c>
    </row>
    <row r="988" spans="1:21" x14ac:dyDescent="0.35">
      <c r="A988" t="s">
        <v>3296</v>
      </c>
      <c r="B988" t="s">
        <v>1545</v>
      </c>
      <c r="C988">
        <v>2009</v>
      </c>
      <c r="D988" t="s">
        <v>3297</v>
      </c>
      <c r="E988">
        <v>3</v>
      </c>
      <c r="F988" t="s">
        <v>3298</v>
      </c>
      <c r="G988">
        <v>2009</v>
      </c>
      <c r="H988">
        <v>5.2258852000000001E-2</v>
      </c>
      <c r="I988">
        <v>1</v>
      </c>
      <c r="J988">
        <v>3</v>
      </c>
      <c r="K988" t="s">
        <v>58</v>
      </c>
      <c r="L988">
        <v>0</v>
      </c>
      <c r="M988">
        <v>0</v>
      </c>
      <c r="N988">
        <v>0</v>
      </c>
      <c r="O988">
        <v>0</v>
      </c>
      <c r="P988">
        <v>0</v>
      </c>
      <c r="Q988">
        <v>0</v>
      </c>
      <c r="R988">
        <v>0</v>
      </c>
      <c r="S988">
        <v>1</v>
      </c>
      <c r="T988">
        <v>0</v>
      </c>
      <c r="U988" t="e">
        <f>IF(AND(Summary!B$4=Lists!B$2,MostCitedLookup!L988&lt;&gt;0),MostCitedLookup!J988,IF(AND(Summary!B$4=Lists!B$3,MostCitedLookup!M988&lt;&gt;0),MostCitedLookup!J988,IF(AND(Summary!B$4=Lists!B$4,MostCitedLookup!N988&lt;&gt;0),MostCitedLookup!J988,IF(AND(Summary!B$4=Lists!B$5,MostCitedLookup!O988&lt;&gt;0),MostCitedLookup!J988,IF(AND(Summary!B$4=Lists!B$6,MostCitedLookup!P988&lt;&gt;0),MostCitedLookup!J988,IF(AND(Summary!B$4=Lists!B$7,MostCitedLookup!Q988&lt;&gt;0),MostCitedLookup!J988,IF(AND(Summary!B$4=Lists!B$8,MostCitedLookup!R988&lt;&gt;0),MostCitedLookup!J988,IF(AND(Summary!B$4=Lists!B$9,MostCitedLookup!S988&lt;&gt;0),MostCitedLookup!J988,IF(AND(Summary!B$4=Lists!B$10,MostCitedLookup!T988&lt;&gt;0),MostCitedLookup!J988, IF(Summary!B$4="All Publications", MostCitedLookup!J988, NA()))))))))))</f>
        <v>#N/A</v>
      </c>
    </row>
    <row r="989" spans="1:21" x14ac:dyDescent="0.35">
      <c r="A989" t="s">
        <v>3299</v>
      </c>
      <c r="B989" t="s">
        <v>3300</v>
      </c>
      <c r="C989">
        <v>2007</v>
      </c>
      <c r="D989" t="s">
        <v>3301</v>
      </c>
      <c r="E989">
        <v>3</v>
      </c>
      <c r="F989" t="s">
        <v>3302</v>
      </c>
      <c r="G989">
        <v>2007</v>
      </c>
      <c r="H989">
        <v>5.1157200999999999E-2</v>
      </c>
      <c r="I989">
        <v>1</v>
      </c>
      <c r="J989">
        <v>3</v>
      </c>
      <c r="K989" t="s">
        <v>58</v>
      </c>
      <c r="L989">
        <v>0</v>
      </c>
      <c r="M989">
        <v>0</v>
      </c>
      <c r="N989">
        <v>0</v>
      </c>
      <c r="O989">
        <v>0</v>
      </c>
      <c r="P989">
        <v>0</v>
      </c>
      <c r="Q989">
        <v>0</v>
      </c>
      <c r="R989">
        <v>0</v>
      </c>
      <c r="S989">
        <v>1</v>
      </c>
      <c r="T989">
        <v>0</v>
      </c>
      <c r="U989" t="e">
        <f>IF(AND(Summary!B$4=Lists!B$2,MostCitedLookup!L989&lt;&gt;0),MostCitedLookup!J989,IF(AND(Summary!B$4=Lists!B$3,MostCitedLookup!M989&lt;&gt;0),MostCitedLookup!J989,IF(AND(Summary!B$4=Lists!B$4,MostCitedLookup!N989&lt;&gt;0),MostCitedLookup!J989,IF(AND(Summary!B$4=Lists!B$5,MostCitedLookup!O989&lt;&gt;0),MostCitedLookup!J989,IF(AND(Summary!B$4=Lists!B$6,MostCitedLookup!P989&lt;&gt;0),MostCitedLookup!J989,IF(AND(Summary!B$4=Lists!B$7,MostCitedLookup!Q989&lt;&gt;0),MostCitedLookup!J989,IF(AND(Summary!B$4=Lists!B$8,MostCitedLookup!R989&lt;&gt;0),MostCitedLookup!J989,IF(AND(Summary!B$4=Lists!B$9,MostCitedLookup!S989&lt;&gt;0),MostCitedLookup!J989,IF(AND(Summary!B$4=Lists!B$10,MostCitedLookup!T989&lt;&gt;0),MostCitedLookup!J989, IF(Summary!B$4="All Publications", MostCitedLookup!J989, NA()))))))))))</f>
        <v>#N/A</v>
      </c>
    </row>
    <row r="990" spans="1:21" x14ac:dyDescent="0.35">
      <c r="A990" t="s">
        <v>3303</v>
      </c>
      <c r="B990" t="s">
        <v>2824</v>
      </c>
      <c r="C990">
        <v>2004</v>
      </c>
      <c r="D990" t="s">
        <v>3304</v>
      </c>
      <c r="E990">
        <v>3</v>
      </c>
      <c r="F990" t="s">
        <v>3305</v>
      </c>
      <c r="G990">
        <v>2004</v>
      </c>
      <c r="H990">
        <v>3.5679928999999999E-2</v>
      </c>
      <c r="I990">
        <v>1</v>
      </c>
      <c r="J990">
        <v>3</v>
      </c>
      <c r="K990" t="s">
        <v>58</v>
      </c>
      <c r="L990">
        <v>0</v>
      </c>
      <c r="M990">
        <v>0</v>
      </c>
      <c r="N990">
        <v>0</v>
      </c>
      <c r="O990">
        <v>0</v>
      </c>
      <c r="P990">
        <v>0</v>
      </c>
      <c r="Q990">
        <v>0</v>
      </c>
      <c r="R990">
        <v>0</v>
      </c>
      <c r="S990">
        <v>1</v>
      </c>
      <c r="T990">
        <v>0</v>
      </c>
      <c r="U990" t="e">
        <f>IF(AND(Summary!B$4=Lists!B$2,MostCitedLookup!L990&lt;&gt;0),MostCitedLookup!J990,IF(AND(Summary!B$4=Lists!B$3,MostCitedLookup!M990&lt;&gt;0),MostCitedLookup!J990,IF(AND(Summary!B$4=Lists!B$4,MostCitedLookup!N990&lt;&gt;0),MostCitedLookup!J990,IF(AND(Summary!B$4=Lists!B$5,MostCitedLookup!O990&lt;&gt;0),MostCitedLookup!J990,IF(AND(Summary!B$4=Lists!B$6,MostCitedLookup!P990&lt;&gt;0),MostCitedLookup!J990,IF(AND(Summary!B$4=Lists!B$7,MostCitedLookup!Q990&lt;&gt;0),MostCitedLookup!J990,IF(AND(Summary!B$4=Lists!B$8,MostCitedLookup!R990&lt;&gt;0),MostCitedLookup!J990,IF(AND(Summary!B$4=Lists!B$9,MostCitedLookup!S990&lt;&gt;0),MostCitedLookup!J990,IF(AND(Summary!B$4=Lists!B$10,MostCitedLookup!T990&lt;&gt;0),MostCitedLookup!J990, IF(Summary!B$4="All Publications", MostCitedLookup!J990, NA()))))))))))</f>
        <v>#N/A</v>
      </c>
    </row>
    <row r="991" spans="1:21" x14ac:dyDescent="0.35">
      <c r="A991" t="s">
        <v>3306</v>
      </c>
      <c r="B991" t="s">
        <v>3307</v>
      </c>
      <c r="C991">
        <v>2002</v>
      </c>
      <c r="D991" t="s">
        <v>3308</v>
      </c>
      <c r="E991">
        <v>3</v>
      </c>
      <c r="F991" t="s">
        <v>3309</v>
      </c>
      <c r="G991">
        <v>2002</v>
      </c>
      <c r="H991">
        <v>3.3973918999999998E-2</v>
      </c>
      <c r="I991">
        <v>1</v>
      </c>
      <c r="J991">
        <v>3</v>
      </c>
      <c r="K991" t="s">
        <v>67</v>
      </c>
      <c r="L991">
        <v>0</v>
      </c>
      <c r="M991">
        <v>0</v>
      </c>
      <c r="N991">
        <v>0</v>
      </c>
      <c r="O991">
        <v>0</v>
      </c>
      <c r="P991">
        <v>1</v>
      </c>
      <c r="Q991">
        <v>0</v>
      </c>
      <c r="R991">
        <v>0</v>
      </c>
      <c r="S991">
        <v>0</v>
      </c>
      <c r="T991">
        <v>0</v>
      </c>
      <c r="U991" t="e">
        <f>IF(AND(Summary!B$4=Lists!B$2,MostCitedLookup!L991&lt;&gt;0),MostCitedLookup!J991,IF(AND(Summary!B$4=Lists!B$3,MostCitedLookup!M991&lt;&gt;0),MostCitedLookup!J991,IF(AND(Summary!B$4=Lists!B$4,MostCitedLookup!N991&lt;&gt;0),MostCitedLookup!J991,IF(AND(Summary!B$4=Lists!B$5,MostCitedLookup!O991&lt;&gt;0),MostCitedLookup!J991,IF(AND(Summary!B$4=Lists!B$6,MostCitedLookup!P991&lt;&gt;0),MostCitedLookup!J991,IF(AND(Summary!B$4=Lists!B$7,MostCitedLookup!Q991&lt;&gt;0),MostCitedLookup!J991,IF(AND(Summary!B$4=Lists!B$8,MostCitedLookup!R991&lt;&gt;0),MostCitedLookup!J991,IF(AND(Summary!B$4=Lists!B$9,MostCitedLookup!S991&lt;&gt;0),MostCitedLookup!J991,IF(AND(Summary!B$4=Lists!B$10,MostCitedLookup!T991&lt;&gt;0),MostCitedLookup!J991, IF(Summary!B$4="All Publications", MostCitedLookup!J991, NA()))))))))))</f>
        <v>#N/A</v>
      </c>
    </row>
    <row r="992" spans="1:21" x14ac:dyDescent="0.35">
      <c r="A992" t="s">
        <v>3310</v>
      </c>
      <c r="B992" t="s">
        <v>3311</v>
      </c>
      <c r="C992">
        <v>2009</v>
      </c>
      <c r="D992" t="s">
        <v>3312</v>
      </c>
      <c r="E992">
        <v>3</v>
      </c>
      <c r="F992" t="s">
        <v>3313</v>
      </c>
      <c r="G992">
        <v>2009</v>
      </c>
      <c r="H992">
        <v>3.2339842000000001E-2</v>
      </c>
      <c r="I992">
        <v>1</v>
      </c>
      <c r="J992">
        <v>3</v>
      </c>
      <c r="K992" t="s">
        <v>58</v>
      </c>
      <c r="L992">
        <v>0</v>
      </c>
      <c r="M992">
        <v>0</v>
      </c>
      <c r="N992">
        <v>0</v>
      </c>
      <c r="O992">
        <v>0</v>
      </c>
      <c r="P992">
        <v>0</v>
      </c>
      <c r="Q992">
        <v>0</v>
      </c>
      <c r="R992">
        <v>0</v>
      </c>
      <c r="S992">
        <v>1</v>
      </c>
      <c r="T992">
        <v>0</v>
      </c>
      <c r="U992" t="e">
        <f>IF(AND(Summary!B$4=Lists!B$2,MostCitedLookup!L992&lt;&gt;0),MostCitedLookup!J992,IF(AND(Summary!B$4=Lists!B$3,MostCitedLookup!M992&lt;&gt;0),MostCitedLookup!J992,IF(AND(Summary!B$4=Lists!B$4,MostCitedLookup!N992&lt;&gt;0),MostCitedLookup!J992,IF(AND(Summary!B$4=Lists!B$5,MostCitedLookup!O992&lt;&gt;0),MostCitedLookup!J992,IF(AND(Summary!B$4=Lists!B$6,MostCitedLookup!P992&lt;&gt;0),MostCitedLookup!J992,IF(AND(Summary!B$4=Lists!B$7,MostCitedLookup!Q992&lt;&gt;0),MostCitedLookup!J992,IF(AND(Summary!B$4=Lists!B$8,MostCitedLookup!R992&lt;&gt;0),MostCitedLookup!J992,IF(AND(Summary!B$4=Lists!B$9,MostCitedLookup!S992&lt;&gt;0),MostCitedLookup!J992,IF(AND(Summary!B$4=Lists!B$10,MostCitedLookup!T992&lt;&gt;0),MostCitedLookup!J992, IF(Summary!B$4="All Publications", MostCitedLookup!J992, NA()))))))))))</f>
        <v>#N/A</v>
      </c>
    </row>
    <row r="993" spans="1:21" x14ac:dyDescent="0.35">
      <c r="A993" t="s">
        <v>3314</v>
      </c>
      <c r="B993" t="s">
        <v>3315</v>
      </c>
      <c r="C993">
        <v>2006</v>
      </c>
      <c r="D993" t="s">
        <v>3316</v>
      </c>
      <c r="E993">
        <v>3</v>
      </c>
      <c r="F993" t="s">
        <v>3317</v>
      </c>
      <c r="G993">
        <v>2006</v>
      </c>
      <c r="H993">
        <v>8.4388190000000002E-3</v>
      </c>
      <c r="I993">
        <v>1</v>
      </c>
      <c r="J993">
        <v>3</v>
      </c>
      <c r="K993" t="s">
        <v>2212</v>
      </c>
      <c r="L993">
        <v>0</v>
      </c>
      <c r="M993">
        <v>0</v>
      </c>
      <c r="N993">
        <v>0</v>
      </c>
      <c r="O993">
        <v>0</v>
      </c>
      <c r="P993">
        <v>0</v>
      </c>
      <c r="Q993">
        <v>0</v>
      </c>
      <c r="R993">
        <v>0</v>
      </c>
      <c r="S993">
        <v>1</v>
      </c>
      <c r="T993">
        <v>0</v>
      </c>
      <c r="U993" t="e">
        <f>IF(AND(Summary!B$4=Lists!B$2,MostCitedLookup!L993&lt;&gt;0),MostCitedLookup!J993,IF(AND(Summary!B$4=Lists!B$3,MostCitedLookup!M993&lt;&gt;0),MostCitedLookup!J993,IF(AND(Summary!B$4=Lists!B$4,MostCitedLookup!N993&lt;&gt;0),MostCitedLookup!J993,IF(AND(Summary!B$4=Lists!B$5,MostCitedLookup!O993&lt;&gt;0),MostCitedLookup!J993,IF(AND(Summary!B$4=Lists!B$6,MostCitedLookup!P993&lt;&gt;0),MostCitedLookup!J993,IF(AND(Summary!B$4=Lists!B$7,MostCitedLookup!Q993&lt;&gt;0),MostCitedLookup!J993,IF(AND(Summary!B$4=Lists!B$8,MostCitedLookup!R993&lt;&gt;0),MostCitedLookup!J993,IF(AND(Summary!B$4=Lists!B$9,MostCitedLookup!S993&lt;&gt;0),MostCitedLookup!J993,IF(AND(Summary!B$4=Lists!B$10,MostCitedLookup!T993&lt;&gt;0),MostCitedLookup!J993, IF(Summary!B$4="All Publications", MostCitedLookup!J993, NA()))))))))))</f>
        <v>#N/A</v>
      </c>
    </row>
    <row r="994" spans="1:21" x14ac:dyDescent="0.35">
      <c r="A994" t="s">
        <v>3318</v>
      </c>
      <c r="B994" t="s">
        <v>3319</v>
      </c>
      <c r="C994">
        <v>2017</v>
      </c>
      <c r="D994" t="s">
        <v>3320</v>
      </c>
      <c r="E994">
        <v>3</v>
      </c>
      <c r="F994" t="s">
        <v>3321</v>
      </c>
      <c r="G994">
        <v>2017</v>
      </c>
      <c r="H994">
        <v>6.8728519999999996E-3</v>
      </c>
      <c r="I994">
        <v>1</v>
      </c>
      <c r="J994">
        <v>3</v>
      </c>
      <c r="K994" t="s">
        <v>1892</v>
      </c>
      <c r="L994">
        <v>1</v>
      </c>
      <c r="M994">
        <v>1</v>
      </c>
      <c r="N994">
        <v>0</v>
      </c>
      <c r="O994">
        <v>1</v>
      </c>
      <c r="P994">
        <v>0</v>
      </c>
      <c r="Q994">
        <v>0</v>
      </c>
      <c r="R994">
        <v>0</v>
      </c>
      <c r="S994">
        <v>1</v>
      </c>
      <c r="T994">
        <v>0</v>
      </c>
      <c r="U994" t="e">
        <f>IF(AND(Summary!B$4=Lists!B$2,MostCitedLookup!L994&lt;&gt;0),MostCitedLookup!J994,IF(AND(Summary!B$4=Lists!B$3,MostCitedLookup!M994&lt;&gt;0),MostCitedLookup!J994,IF(AND(Summary!B$4=Lists!B$4,MostCitedLookup!N994&lt;&gt;0),MostCitedLookup!J994,IF(AND(Summary!B$4=Lists!B$5,MostCitedLookup!O994&lt;&gt;0),MostCitedLookup!J994,IF(AND(Summary!B$4=Lists!B$6,MostCitedLookup!P994&lt;&gt;0),MostCitedLookup!J994,IF(AND(Summary!B$4=Lists!B$7,MostCitedLookup!Q994&lt;&gt;0),MostCitedLookup!J994,IF(AND(Summary!B$4=Lists!B$8,MostCitedLookup!R994&lt;&gt;0),MostCitedLookup!J994,IF(AND(Summary!B$4=Lists!B$9,MostCitedLookup!S994&lt;&gt;0),MostCitedLookup!J994,IF(AND(Summary!B$4=Lists!B$10,MostCitedLookup!T994&lt;&gt;0),MostCitedLookup!J994, IF(Summary!B$4="All Publications", MostCitedLookup!J994, NA()))))))))))</f>
        <v>#N/A</v>
      </c>
    </row>
    <row r="995" spans="1:21" x14ac:dyDescent="0.35">
      <c r="A995" t="s">
        <v>3322</v>
      </c>
      <c r="B995" t="s">
        <v>3323</v>
      </c>
      <c r="C995">
        <v>2019</v>
      </c>
      <c r="D995" t="s">
        <v>3324</v>
      </c>
      <c r="E995">
        <v>3</v>
      </c>
      <c r="F995" t="s">
        <v>3325</v>
      </c>
      <c r="G995">
        <v>2019</v>
      </c>
      <c r="H995">
        <v>5.2083329999999999E-3</v>
      </c>
      <c r="I995">
        <v>1</v>
      </c>
      <c r="J995">
        <v>3</v>
      </c>
      <c r="K995" t="s">
        <v>58</v>
      </c>
      <c r="L995">
        <v>0</v>
      </c>
      <c r="M995">
        <v>0</v>
      </c>
      <c r="N995">
        <v>0</v>
      </c>
      <c r="O995">
        <v>0</v>
      </c>
      <c r="P995">
        <v>0</v>
      </c>
      <c r="Q995">
        <v>0</v>
      </c>
      <c r="R995">
        <v>0</v>
      </c>
      <c r="S995">
        <v>1</v>
      </c>
      <c r="T995">
        <v>0</v>
      </c>
      <c r="U995" t="e">
        <f>IF(AND(Summary!B$4=Lists!B$2,MostCitedLookup!L995&lt;&gt;0),MostCitedLookup!J995,IF(AND(Summary!B$4=Lists!B$3,MostCitedLookup!M995&lt;&gt;0),MostCitedLookup!J995,IF(AND(Summary!B$4=Lists!B$4,MostCitedLookup!N995&lt;&gt;0),MostCitedLookup!J995,IF(AND(Summary!B$4=Lists!B$5,MostCitedLookup!O995&lt;&gt;0),MostCitedLookup!J995,IF(AND(Summary!B$4=Lists!B$6,MostCitedLookup!P995&lt;&gt;0),MostCitedLookup!J995,IF(AND(Summary!B$4=Lists!B$7,MostCitedLookup!Q995&lt;&gt;0),MostCitedLookup!J995,IF(AND(Summary!B$4=Lists!B$8,MostCitedLookup!R995&lt;&gt;0),MostCitedLookup!J995,IF(AND(Summary!B$4=Lists!B$9,MostCitedLookup!S995&lt;&gt;0),MostCitedLookup!J995,IF(AND(Summary!B$4=Lists!B$10,MostCitedLookup!T995&lt;&gt;0),MostCitedLookup!J995, IF(Summary!B$4="All Publications", MostCitedLookup!J995, NA()))))))))))</f>
        <v>#N/A</v>
      </c>
    </row>
    <row r="996" spans="1:21" x14ac:dyDescent="0.35">
      <c r="A996" t="s">
        <v>3326</v>
      </c>
      <c r="B996" t="s">
        <v>3327</v>
      </c>
      <c r="C996">
        <v>2007</v>
      </c>
      <c r="D996" t="s">
        <v>3326</v>
      </c>
      <c r="E996">
        <v>3</v>
      </c>
      <c r="F996" t="s">
        <v>3328</v>
      </c>
      <c r="G996">
        <v>2007</v>
      </c>
      <c r="H996">
        <v>0</v>
      </c>
      <c r="I996">
        <v>1</v>
      </c>
      <c r="J996">
        <v>3</v>
      </c>
      <c r="K996" t="s">
        <v>366</v>
      </c>
      <c r="L996">
        <v>0</v>
      </c>
      <c r="M996">
        <v>0</v>
      </c>
      <c r="N996">
        <v>1</v>
      </c>
      <c r="O996">
        <v>0</v>
      </c>
      <c r="P996">
        <v>0</v>
      </c>
      <c r="Q996">
        <v>0</v>
      </c>
      <c r="R996">
        <v>0</v>
      </c>
      <c r="S996">
        <v>1</v>
      </c>
      <c r="T996">
        <v>0</v>
      </c>
      <c r="U996">
        <f>IF(AND(Summary!B$4=Lists!B$2,MostCitedLookup!L996&lt;&gt;0),MostCitedLookup!J996,IF(AND(Summary!B$4=Lists!B$3,MostCitedLookup!M996&lt;&gt;0),MostCitedLookup!J996,IF(AND(Summary!B$4=Lists!B$4,MostCitedLookup!N996&lt;&gt;0),MostCitedLookup!J996,IF(AND(Summary!B$4=Lists!B$5,MostCitedLookup!O996&lt;&gt;0),MostCitedLookup!J996,IF(AND(Summary!B$4=Lists!B$6,MostCitedLookup!P996&lt;&gt;0),MostCitedLookup!J996,IF(AND(Summary!B$4=Lists!B$7,MostCitedLookup!Q996&lt;&gt;0),MostCitedLookup!J996,IF(AND(Summary!B$4=Lists!B$8,MostCitedLookup!R996&lt;&gt;0),MostCitedLookup!J996,IF(AND(Summary!B$4=Lists!B$9,MostCitedLookup!S996&lt;&gt;0),MostCitedLookup!J996,IF(AND(Summary!B$4=Lists!B$10,MostCitedLookup!T996&lt;&gt;0),MostCitedLookup!J996, IF(Summary!B$4="All Publications", MostCitedLookup!J996, NA()))))))))))</f>
        <v>3</v>
      </c>
    </row>
    <row r="997" spans="1:21" x14ac:dyDescent="0.35">
      <c r="A997" t="s">
        <v>3329</v>
      </c>
      <c r="B997" t="s">
        <v>550</v>
      </c>
      <c r="C997">
        <v>1999</v>
      </c>
      <c r="D997" t="s">
        <v>3329</v>
      </c>
      <c r="E997">
        <v>3</v>
      </c>
      <c r="F997" t="s">
        <v>3330</v>
      </c>
      <c r="G997">
        <v>1999</v>
      </c>
      <c r="H997">
        <v>0</v>
      </c>
      <c r="I997">
        <v>1</v>
      </c>
      <c r="J997">
        <v>3</v>
      </c>
      <c r="K997" t="s">
        <v>67</v>
      </c>
      <c r="L997">
        <v>0</v>
      </c>
      <c r="M997">
        <v>0</v>
      </c>
      <c r="N997">
        <v>0</v>
      </c>
      <c r="O997">
        <v>0</v>
      </c>
      <c r="P997">
        <v>1</v>
      </c>
      <c r="Q997">
        <v>0</v>
      </c>
      <c r="R997">
        <v>0</v>
      </c>
      <c r="S997">
        <v>0</v>
      </c>
      <c r="T997">
        <v>0</v>
      </c>
      <c r="U997" t="e">
        <f>IF(AND(Summary!B$4=Lists!B$2,MostCitedLookup!L997&lt;&gt;0),MostCitedLookup!J997,IF(AND(Summary!B$4=Lists!B$3,MostCitedLookup!M997&lt;&gt;0),MostCitedLookup!J997,IF(AND(Summary!B$4=Lists!B$4,MostCitedLookup!N997&lt;&gt;0),MostCitedLookup!J997,IF(AND(Summary!B$4=Lists!B$5,MostCitedLookup!O997&lt;&gt;0),MostCitedLookup!J997,IF(AND(Summary!B$4=Lists!B$6,MostCitedLookup!P997&lt;&gt;0),MostCitedLookup!J997,IF(AND(Summary!B$4=Lists!B$7,MostCitedLookup!Q997&lt;&gt;0),MostCitedLookup!J997,IF(AND(Summary!B$4=Lists!B$8,MostCitedLookup!R997&lt;&gt;0),MostCitedLookup!J997,IF(AND(Summary!B$4=Lists!B$9,MostCitedLookup!S997&lt;&gt;0),MostCitedLookup!J997,IF(AND(Summary!B$4=Lists!B$10,MostCitedLookup!T997&lt;&gt;0),MostCitedLookup!J997, IF(Summary!B$4="All Publications", MostCitedLookup!J997, NA()))))))))))</f>
        <v>#N/A</v>
      </c>
    </row>
    <row r="998" spans="1:21" x14ac:dyDescent="0.35">
      <c r="A998" t="s">
        <v>3294</v>
      </c>
      <c r="B998" t="s">
        <v>2238</v>
      </c>
      <c r="C998">
        <v>2002</v>
      </c>
      <c r="D998" t="s">
        <v>3294</v>
      </c>
      <c r="E998">
        <v>3</v>
      </c>
      <c r="F998" t="s">
        <v>3295</v>
      </c>
      <c r="G998">
        <v>2002</v>
      </c>
      <c r="H998">
        <v>0</v>
      </c>
      <c r="I998">
        <v>1</v>
      </c>
      <c r="J998">
        <v>3</v>
      </c>
      <c r="K998" t="s">
        <v>67</v>
      </c>
      <c r="L998">
        <v>0</v>
      </c>
      <c r="M998">
        <v>0</v>
      </c>
      <c r="N998">
        <v>0</v>
      </c>
      <c r="O998">
        <v>0</v>
      </c>
      <c r="P998">
        <v>1</v>
      </c>
      <c r="Q998">
        <v>0</v>
      </c>
      <c r="R998">
        <v>0</v>
      </c>
      <c r="S998">
        <v>0</v>
      </c>
      <c r="T998">
        <v>0</v>
      </c>
      <c r="U998" t="e">
        <f>IF(AND(Summary!B$4=Lists!B$2,MostCitedLookup!L998&lt;&gt;0),MostCitedLookup!J998,IF(AND(Summary!B$4=Lists!B$3,MostCitedLookup!M998&lt;&gt;0),MostCitedLookup!J998,IF(AND(Summary!B$4=Lists!B$4,MostCitedLookup!N998&lt;&gt;0),MostCitedLookup!J998,IF(AND(Summary!B$4=Lists!B$5,MostCitedLookup!O998&lt;&gt;0),MostCitedLookup!J998,IF(AND(Summary!B$4=Lists!B$6,MostCitedLookup!P998&lt;&gt;0),MostCitedLookup!J998,IF(AND(Summary!B$4=Lists!B$7,MostCitedLookup!Q998&lt;&gt;0),MostCitedLookup!J998,IF(AND(Summary!B$4=Lists!B$8,MostCitedLookup!R998&lt;&gt;0),MostCitedLookup!J998,IF(AND(Summary!B$4=Lists!B$9,MostCitedLookup!S998&lt;&gt;0),MostCitedLookup!J998,IF(AND(Summary!B$4=Lists!B$10,MostCitedLookup!T998&lt;&gt;0),MostCitedLookup!J998, IF(Summary!B$4="All Publications", MostCitedLookup!J998, NA()))))))))))</f>
        <v>#N/A</v>
      </c>
    </row>
    <row r="999" spans="1:21" x14ac:dyDescent="0.35">
      <c r="A999" t="s">
        <v>3331</v>
      </c>
      <c r="B999" t="s">
        <v>3332</v>
      </c>
      <c r="C999">
        <v>2008</v>
      </c>
      <c r="D999" t="s">
        <v>3331</v>
      </c>
      <c r="E999">
        <v>3</v>
      </c>
      <c r="F999" t="s">
        <v>3333</v>
      </c>
      <c r="G999">
        <v>2008</v>
      </c>
      <c r="H999">
        <v>0</v>
      </c>
      <c r="I999">
        <v>1</v>
      </c>
      <c r="J999">
        <v>3</v>
      </c>
      <c r="K999" t="s">
        <v>67</v>
      </c>
      <c r="L999">
        <v>0</v>
      </c>
      <c r="M999">
        <v>0</v>
      </c>
      <c r="N999">
        <v>0</v>
      </c>
      <c r="O999">
        <v>0</v>
      </c>
      <c r="P999">
        <v>1</v>
      </c>
      <c r="Q999">
        <v>0</v>
      </c>
      <c r="R999">
        <v>0</v>
      </c>
      <c r="S999">
        <v>0</v>
      </c>
      <c r="T999">
        <v>0</v>
      </c>
      <c r="U999" t="e">
        <f>IF(AND(Summary!B$4=Lists!B$2,MostCitedLookup!L999&lt;&gt;0),MostCitedLookup!J999,IF(AND(Summary!B$4=Lists!B$3,MostCitedLookup!M999&lt;&gt;0),MostCitedLookup!J999,IF(AND(Summary!B$4=Lists!B$4,MostCitedLookup!N999&lt;&gt;0),MostCitedLookup!J999,IF(AND(Summary!B$4=Lists!B$5,MostCitedLookup!O999&lt;&gt;0),MostCitedLookup!J999,IF(AND(Summary!B$4=Lists!B$6,MostCitedLookup!P999&lt;&gt;0),MostCitedLookup!J999,IF(AND(Summary!B$4=Lists!B$7,MostCitedLookup!Q999&lt;&gt;0),MostCitedLookup!J999,IF(AND(Summary!B$4=Lists!B$8,MostCitedLookup!R999&lt;&gt;0),MostCitedLookup!J999,IF(AND(Summary!B$4=Lists!B$9,MostCitedLookup!S999&lt;&gt;0),MostCitedLookup!J999,IF(AND(Summary!B$4=Lists!B$10,MostCitedLookup!T999&lt;&gt;0),MostCitedLookup!J999, IF(Summary!B$4="All Publications", MostCitedLookup!J999, NA()))))))))))</f>
        <v>#N/A</v>
      </c>
    </row>
    <row r="1000" spans="1:21" x14ac:dyDescent="0.35">
      <c r="A1000" t="s">
        <v>3334</v>
      </c>
      <c r="B1000" t="s">
        <v>1481</v>
      </c>
      <c r="C1000">
        <v>2012</v>
      </c>
      <c r="D1000" t="s">
        <v>3334</v>
      </c>
      <c r="E1000">
        <v>3</v>
      </c>
      <c r="F1000" t="s">
        <v>3335</v>
      </c>
      <c r="G1000">
        <v>2012</v>
      </c>
      <c r="H1000">
        <v>0</v>
      </c>
      <c r="I1000">
        <v>1</v>
      </c>
      <c r="J1000">
        <v>3</v>
      </c>
      <c r="K1000" t="s">
        <v>58</v>
      </c>
      <c r="L1000">
        <v>0</v>
      </c>
      <c r="M1000">
        <v>0</v>
      </c>
      <c r="N1000">
        <v>0</v>
      </c>
      <c r="O1000">
        <v>0</v>
      </c>
      <c r="P1000">
        <v>0</v>
      </c>
      <c r="Q1000">
        <v>0</v>
      </c>
      <c r="R1000">
        <v>0</v>
      </c>
      <c r="S1000">
        <v>1</v>
      </c>
      <c r="T1000">
        <v>0</v>
      </c>
      <c r="U1000" t="e">
        <f>IF(AND(Summary!B$4=Lists!B$2,MostCitedLookup!L1000&lt;&gt;0),MostCitedLookup!J1000,IF(AND(Summary!B$4=Lists!B$3,MostCitedLookup!M1000&lt;&gt;0),MostCitedLookup!J1000,IF(AND(Summary!B$4=Lists!B$4,MostCitedLookup!N1000&lt;&gt;0),MostCitedLookup!J1000,IF(AND(Summary!B$4=Lists!B$5,MostCitedLookup!O1000&lt;&gt;0),MostCitedLookup!J1000,IF(AND(Summary!B$4=Lists!B$6,MostCitedLookup!P1000&lt;&gt;0),MostCitedLookup!J1000,IF(AND(Summary!B$4=Lists!B$7,MostCitedLookup!Q1000&lt;&gt;0),MostCitedLookup!J1000,IF(AND(Summary!B$4=Lists!B$8,MostCitedLookup!R1000&lt;&gt;0),MostCitedLookup!J1000,IF(AND(Summary!B$4=Lists!B$9,MostCitedLookup!S1000&lt;&gt;0),MostCitedLookup!J1000,IF(AND(Summary!B$4=Lists!B$10,MostCitedLookup!T1000&lt;&gt;0),MostCitedLookup!J1000, IF(Summary!B$4="All Publications", MostCitedLookup!J1000, NA()))))))))))</f>
        <v>#N/A</v>
      </c>
    </row>
    <row r="1001" spans="1:21" x14ac:dyDescent="0.35">
      <c r="A1001" t="s">
        <v>3336</v>
      </c>
      <c r="B1001" t="s">
        <v>3337</v>
      </c>
      <c r="C1001">
        <v>2011</v>
      </c>
      <c r="D1001" t="s">
        <v>3336</v>
      </c>
      <c r="E1001">
        <v>3</v>
      </c>
      <c r="F1001" t="s">
        <v>3338</v>
      </c>
      <c r="G1001">
        <v>2011</v>
      </c>
      <c r="H1001">
        <v>0</v>
      </c>
      <c r="I1001">
        <v>1</v>
      </c>
      <c r="J1001">
        <v>3</v>
      </c>
      <c r="K1001" t="s">
        <v>3339</v>
      </c>
      <c r="L1001">
        <v>0</v>
      </c>
      <c r="M1001">
        <v>0</v>
      </c>
      <c r="N1001">
        <v>1</v>
      </c>
      <c r="O1001">
        <v>0</v>
      </c>
      <c r="P1001">
        <v>1</v>
      </c>
      <c r="Q1001">
        <v>0</v>
      </c>
      <c r="R1001">
        <v>0</v>
      </c>
      <c r="S1001">
        <v>0</v>
      </c>
      <c r="T1001">
        <v>0</v>
      </c>
      <c r="U1001">
        <f>IF(AND(Summary!B$4=Lists!B$2,MostCitedLookup!L1001&lt;&gt;0),MostCitedLookup!J1001,IF(AND(Summary!B$4=Lists!B$3,MostCitedLookup!M1001&lt;&gt;0),MostCitedLookup!J1001,IF(AND(Summary!B$4=Lists!B$4,MostCitedLookup!N1001&lt;&gt;0),MostCitedLookup!J1001,IF(AND(Summary!B$4=Lists!B$5,MostCitedLookup!O1001&lt;&gt;0),MostCitedLookup!J1001,IF(AND(Summary!B$4=Lists!B$6,MostCitedLookup!P1001&lt;&gt;0),MostCitedLookup!J1001,IF(AND(Summary!B$4=Lists!B$7,MostCitedLookup!Q1001&lt;&gt;0),MostCitedLookup!J1001,IF(AND(Summary!B$4=Lists!B$8,MostCitedLookup!R1001&lt;&gt;0),MostCitedLookup!J1001,IF(AND(Summary!B$4=Lists!B$9,MostCitedLookup!S1001&lt;&gt;0),MostCitedLookup!J1001,IF(AND(Summary!B$4=Lists!B$10,MostCitedLookup!T1001&lt;&gt;0),MostCitedLookup!J1001, IF(Summary!B$4="All Publications", MostCitedLookup!J1001, NA()))))))))))</f>
        <v>3</v>
      </c>
    </row>
    <row r="1002" spans="1:21" x14ac:dyDescent="0.35">
      <c r="A1002" t="s">
        <v>3340</v>
      </c>
      <c r="B1002" t="s">
        <v>3341</v>
      </c>
      <c r="C1002">
        <v>1996</v>
      </c>
      <c r="D1002" t="s">
        <v>3340</v>
      </c>
      <c r="E1002">
        <v>3</v>
      </c>
      <c r="F1002" t="s">
        <v>3342</v>
      </c>
      <c r="G1002">
        <v>1996</v>
      </c>
      <c r="H1002">
        <v>0</v>
      </c>
      <c r="I1002">
        <v>1</v>
      </c>
      <c r="J1002">
        <v>3</v>
      </c>
      <c r="K1002" t="s">
        <v>58</v>
      </c>
      <c r="L1002">
        <v>0</v>
      </c>
      <c r="M1002">
        <v>0</v>
      </c>
      <c r="N1002">
        <v>0</v>
      </c>
      <c r="O1002">
        <v>0</v>
      </c>
      <c r="P1002">
        <v>0</v>
      </c>
      <c r="Q1002">
        <v>0</v>
      </c>
      <c r="R1002">
        <v>0</v>
      </c>
      <c r="S1002">
        <v>1</v>
      </c>
      <c r="T1002">
        <v>0</v>
      </c>
      <c r="U1002" t="e">
        <f>IF(AND(Summary!B$4=Lists!B$2,MostCitedLookup!L1002&lt;&gt;0),MostCitedLookup!J1002,IF(AND(Summary!B$4=Lists!B$3,MostCitedLookup!M1002&lt;&gt;0),MostCitedLookup!J1002,IF(AND(Summary!B$4=Lists!B$4,MostCitedLookup!N1002&lt;&gt;0),MostCitedLookup!J1002,IF(AND(Summary!B$4=Lists!B$5,MostCitedLookup!O1002&lt;&gt;0),MostCitedLookup!J1002,IF(AND(Summary!B$4=Lists!B$6,MostCitedLookup!P1002&lt;&gt;0),MostCitedLookup!J1002,IF(AND(Summary!B$4=Lists!B$7,MostCitedLookup!Q1002&lt;&gt;0),MostCitedLookup!J1002,IF(AND(Summary!B$4=Lists!B$8,MostCitedLookup!R1002&lt;&gt;0),MostCitedLookup!J1002,IF(AND(Summary!B$4=Lists!B$9,MostCitedLookup!S1002&lt;&gt;0),MostCitedLookup!J1002,IF(AND(Summary!B$4=Lists!B$10,MostCitedLookup!T1002&lt;&gt;0),MostCitedLookup!J1002, IF(Summary!B$4="All Publications", MostCitedLookup!J1002, NA()))))))))))</f>
        <v>#N/A</v>
      </c>
    </row>
    <row r="1003" spans="1:21" x14ac:dyDescent="0.35">
      <c r="A1003" t="s">
        <v>3343</v>
      </c>
      <c r="B1003" t="s">
        <v>3344</v>
      </c>
      <c r="C1003">
        <v>2004</v>
      </c>
      <c r="D1003" t="s">
        <v>3343</v>
      </c>
      <c r="E1003">
        <v>3</v>
      </c>
      <c r="F1003" t="s">
        <v>3345</v>
      </c>
      <c r="G1003">
        <v>2004</v>
      </c>
      <c r="H1003">
        <v>0</v>
      </c>
      <c r="I1003">
        <v>1</v>
      </c>
      <c r="J1003">
        <v>3</v>
      </c>
      <c r="K1003" t="s">
        <v>58</v>
      </c>
      <c r="L1003">
        <v>0</v>
      </c>
      <c r="M1003">
        <v>0</v>
      </c>
      <c r="N1003">
        <v>0</v>
      </c>
      <c r="O1003">
        <v>0</v>
      </c>
      <c r="P1003">
        <v>0</v>
      </c>
      <c r="Q1003">
        <v>0</v>
      </c>
      <c r="R1003">
        <v>0</v>
      </c>
      <c r="S1003">
        <v>1</v>
      </c>
      <c r="T1003">
        <v>0</v>
      </c>
      <c r="U1003" t="e">
        <f>IF(AND(Summary!B$4=Lists!B$2,MostCitedLookup!L1003&lt;&gt;0),MostCitedLookup!J1003,IF(AND(Summary!B$4=Lists!B$3,MostCitedLookup!M1003&lt;&gt;0),MostCitedLookup!J1003,IF(AND(Summary!B$4=Lists!B$4,MostCitedLookup!N1003&lt;&gt;0),MostCitedLookup!J1003,IF(AND(Summary!B$4=Lists!B$5,MostCitedLookup!O1003&lt;&gt;0),MostCitedLookup!J1003,IF(AND(Summary!B$4=Lists!B$6,MostCitedLookup!P1003&lt;&gt;0),MostCitedLookup!J1003,IF(AND(Summary!B$4=Lists!B$7,MostCitedLookup!Q1003&lt;&gt;0),MostCitedLookup!J1003,IF(AND(Summary!B$4=Lists!B$8,MostCitedLookup!R1003&lt;&gt;0),MostCitedLookup!J1003,IF(AND(Summary!B$4=Lists!B$9,MostCitedLookup!S1003&lt;&gt;0),MostCitedLookup!J1003,IF(AND(Summary!B$4=Lists!B$10,MostCitedLookup!T1003&lt;&gt;0),MostCitedLookup!J1003, IF(Summary!B$4="All Publications", MostCitedLookup!J1003, NA()))))))))))</f>
        <v>#N/A</v>
      </c>
    </row>
    <row r="1004" spans="1:21" x14ac:dyDescent="0.35">
      <c r="A1004" t="s">
        <v>3346</v>
      </c>
      <c r="B1004" t="s">
        <v>1808</v>
      </c>
      <c r="C1004">
        <v>1997</v>
      </c>
      <c r="D1004" t="s">
        <v>3346</v>
      </c>
      <c r="E1004">
        <v>3</v>
      </c>
      <c r="F1004" t="s">
        <v>3347</v>
      </c>
      <c r="G1004">
        <v>1997</v>
      </c>
      <c r="H1004">
        <v>0</v>
      </c>
      <c r="I1004">
        <v>1</v>
      </c>
      <c r="J1004">
        <v>3</v>
      </c>
      <c r="K1004" t="s">
        <v>58</v>
      </c>
      <c r="L1004">
        <v>0</v>
      </c>
      <c r="M1004">
        <v>0</v>
      </c>
      <c r="N1004">
        <v>0</v>
      </c>
      <c r="O1004">
        <v>0</v>
      </c>
      <c r="P1004">
        <v>0</v>
      </c>
      <c r="Q1004">
        <v>0</v>
      </c>
      <c r="R1004">
        <v>0</v>
      </c>
      <c r="S1004">
        <v>1</v>
      </c>
      <c r="T1004">
        <v>0</v>
      </c>
      <c r="U1004" t="e">
        <f>IF(AND(Summary!B$4=Lists!B$2,MostCitedLookup!L1004&lt;&gt;0),MostCitedLookup!J1004,IF(AND(Summary!B$4=Lists!B$3,MostCitedLookup!M1004&lt;&gt;0),MostCitedLookup!J1004,IF(AND(Summary!B$4=Lists!B$4,MostCitedLookup!N1004&lt;&gt;0),MostCitedLookup!J1004,IF(AND(Summary!B$4=Lists!B$5,MostCitedLookup!O1004&lt;&gt;0),MostCitedLookup!J1004,IF(AND(Summary!B$4=Lists!B$6,MostCitedLookup!P1004&lt;&gt;0),MostCitedLookup!J1004,IF(AND(Summary!B$4=Lists!B$7,MostCitedLookup!Q1004&lt;&gt;0),MostCitedLookup!J1004,IF(AND(Summary!B$4=Lists!B$8,MostCitedLookup!R1004&lt;&gt;0),MostCitedLookup!J1004,IF(AND(Summary!B$4=Lists!B$9,MostCitedLookup!S1004&lt;&gt;0),MostCitedLookup!J1004,IF(AND(Summary!B$4=Lists!B$10,MostCitedLookup!T1004&lt;&gt;0),MostCitedLookup!J1004, IF(Summary!B$4="All Publications", MostCitedLookup!J1004, NA()))))))))))</f>
        <v>#N/A</v>
      </c>
    </row>
    <row r="1005" spans="1:21" x14ac:dyDescent="0.35">
      <c r="A1005" t="s">
        <v>3348</v>
      </c>
      <c r="B1005" t="s">
        <v>3349</v>
      </c>
      <c r="C1005">
        <v>2018</v>
      </c>
      <c r="D1005" t="s">
        <v>3348</v>
      </c>
      <c r="E1005">
        <v>3</v>
      </c>
      <c r="F1005" t="s">
        <v>3350</v>
      </c>
      <c r="G1005">
        <v>2018</v>
      </c>
      <c r="H1005">
        <v>0</v>
      </c>
      <c r="I1005">
        <v>1</v>
      </c>
      <c r="J1005">
        <v>3</v>
      </c>
      <c r="K1005" t="s">
        <v>519</v>
      </c>
      <c r="L1005">
        <v>0</v>
      </c>
      <c r="M1005">
        <v>0</v>
      </c>
      <c r="N1005">
        <v>1</v>
      </c>
      <c r="O1005">
        <v>0</v>
      </c>
      <c r="P1005">
        <v>0</v>
      </c>
      <c r="Q1005">
        <v>0</v>
      </c>
      <c r="R1005">
        <v>0</v>
      </c>
      <c r="S1005">
        <v>0</v>
      </c>
      <c r="T1005">
        <v>0</v>
      </c>
      <c r="U1005">
        <f>IF(AND(Summary!B$4=Lists!B$2,MostCitedLookup!L1005&lt;&gt;0),MostCitedLookup!J1005,IF(AND(Summary!B$4=Lists!B$3,MostCitedLookup!M1005&lt;&gt;0),MostCitedLookup!J1005,IF(AND(Summary!B$4=Lists!B$4,MostCitedLookup!N1005&lt;&gt;0),MostCitedLookup!J1005,IF(AND(Summary!B$4=Lists!B$5,MostCitedLookup!O1005&lt;&gt;0),MostCitedLookup!J1005,IF(AND(Summary!B$4=Lists!B$6,MostCitedLookup!P1005&lt;&gt;0),MostCitedLookup!J1005,IF(AND(Summary!B$4=Lists!B$7,MostCitedLookup!Q1005&lt;&gt;0),MostCitedLookup!J1005,IF(AND(Summary!B$4=Lists!B$8,MostCitedLookup!R1005&lt;&gt;0),MostCitedLookup!J1005,IF(AND(Summary!B$4=Lists!B$9,MostCitedLookup!S1005&lt;&gt;0),MostCitedLookup!J1005,IF(AND(Summary!B$4=Lists!B$10,MostCitedLookup!T1005&lt;&gt;0),MostCitedLookup!J1005, IF(Summary!B$4="All Publications", MostCitedLookup!J1005, NA()))))))))))</f>
        <v>3</v>
      </c>
    </row>
    <row r="1006" spans="1:21" x14ac:dyDescent="0.35">
      <c r="A1006" t="s">
        <v>3351</v>
      </c>
      <c r="B1006" t="s">
        <v>3352</v>
      </c>
      <c r="C1006">
        <v>2019</v>
      </c>
      <c r="D1006" t="s">
        <v>3351</v>
      </c>
      <c r="E1006">
        <v>3</v>
      </c>
      <c r="F1006" t="s">
        <v>3353</v>
      </c>
      <c r="G1006">
        <v>2019</v>
      </c>
      <c r="H1006">
        <v>0</v>
      </c>
      <c r="I1006">
        <v>1</v>
      </c>
      <c r="J1006">
        <v>3</v>
      </c>
      <c r="K1006" t="s">
        <v>1283</v>
      </c>
      <c r="L1006">
        <v>0</v>
      </c>
      <c r="M1006">
        <v>0</v>
      </c>
      <c r="N1006">
        <v>0</v>
      </c>
      <c r="O1006">
        <v>0</v>
      </c>
      <c r="P1006">
        <v>0</v>
      </c>
      <c r="Q1006">
        <v>0</v>
      </c>
      <c r="R1006">
        <v>0</v>
      </c>
      <c r="S1006">
        <v>0</v>
      </c>
      <c r="T1006">
        <v>1</v>
      </c>
      <c r="U1006" t="e">
        <f>IF(AND(Summary!B$4=Lists!B$2,MostCitedLookup!L1006&lt;&gt;0),MostCitedLookup!J1006,IF(AND(Summary!B$4=Lists!B$3,MostCitedLookup!M1006&lt;&gt;0),MostCitedLookup!J1006,IF(AND(Summary!B$4=Lists!B$4,MostCitedLookup!N1006&lt;&gt;0),MostCitedLookup!J1006,IF(AND(Summary!B$4=Lists!B$5,MostCitedLookup!O1006&lt;&gt;0),MostCitedLookup!J1006,IF(AND(Summary!B$4=Lists!B$6,MostCitedLookup!P1006&lt;&gt;0),MostCitedLookup!J1006,IF(AND(Summary!B$4=Lists!B$7,MostCitedLookup!Q1006&lt;&gt;0),MostCitedLookup!J1006,IF(AND(Summary!B$4=Lists!B$8,MostCitedLookup!R1006&lt;&gt;0),MostCitedLookup!J1006,IF(AND(Summary!B$4=Lists!B$9,MostCitedLookup!S1006&lt;&gt;0),MostCitedLookup!J1006,IF(AND(Summary!B$4=Lists!B$10,MostCitedLookup!T1006&lt;&gt;0),MostCitedLookup!J1006, IF(Summary!B$4="All Publications", MostCitedLookup!J1006, NA()))))))))))</f>
        <v>#N/A</v>
      </c>
    </row>
    <row r="1007" spans="1:21" x14ac:dyDescent="0.35">
      <c r="A1007" t="s">
        <v>3354</v>
      </c>
      <c r="B1007" t="s">
        <v>3355</v>
      </c>
      <c r="C1007">
        <v>2020</v>
      </c>
      <c r="D1007" t="s">
        <v>3354</v>
      </c>
      <c r="E1007">
        <v>3</v>
      </c>
      <c r="F1007" t="s">
        <v>3356</v>
      </c>
      <c r="G1007">
        <v>2020</v>
      </c>
      <c r="H1007">
        <v>0</v>
      </c>
      <c r="I1007">
        <v>1</v>
      </c>
      <c r="J1007">
        <v>3</v>
      </c>
      <c r="K1007" t="s">
        <v>1958</v>
      </c>
      <c r="L1007">
        <v>0</v>
      </c>
      <c r="M1007">
        <v>0</v>
      </c>
      <c r="N1007">
        <v>0</v>
      </c>
      <c r="O1007">
        <v>0</v>
      </c>
      <c r="P1007">
        <v>0</v>
      </c>
      <c r="Q1007">
        <v>0</v>
      </c>
      <c r="R1007">
        <v>0</v>
      </c>
      <c r="S1007">
        <v>1</v>
      </c>
      <c r="T1007">
        <v>1</v>
      </c>
      <c r="U1007" t="e">
        <f>IF(AND(Summary!B$4=Lists!B$2,MostCitedLookup!L1007&lt;&gt;0),MostCitedLookup!J1007,IF(AND(Summary!B$4=Lists!B$3,MostCitedLookup!M1007&lt;&gt;0),MostCitedLookup!J1007,IF(AND(Summary!B$4=Lists!B$4,MostCitedLookup!N1007&lt;&gt;0),MostCitedLookup!J1007,IF(AND(Summary!B$4=Lists!B$5,MostCitedLookup!O1007&lt;&gt;0),MostCitedLookup!J1007,IF(AND(Summary!B$4=Lists!B$6,MostCitedLookup!P1007&lt;&gt;0),MostCitedLookup!J1007,IF(AND(Summary!B$4=Lists!B$7,MostCitedLookup!Q1007&lt;&gt;0),MostCitedLookup!J1007,IF(AND(Summary!B$4=Lists!B$8,MostCitedLookup!R1007&lt;&gt;0),MostCitedLookup!J1007,IF(AND(Summary!B$4=Lists!B$9,MostCitedLookup!S1007&lt;&gt;0),MostCitedLookup!J1007,IF(AND(Summary!B$4=Lists!B$10,MostCitedLookup!T1007&lt;&gt;0),MostCitedLookup!J1007, IF(Summary!B$4="All Publications", MostCitedLookup!J1007, NA()))))))))))</f>
        <v>#N/A</v>
      </c>
    </row>
    <row r="1008" spans="1:21" x14ac:dyDescent="0.35">
      <c r="A1008" t="s">
        <v>3357</v>
      </c>
      <c r="B1008" t="s">
        <v>3358</v>
      </c>
      <c r="C1008">
        <v>2018</v>
      </c>
      <c r="D1008" t="s">
        <v>3357</v>
      </c>
      <c r="E1008">
        <v>3</v>
      </c>
      <c r="F1008" t="s">
        <v>3359</v>
      </c>
      <c r="G1008">
        <v>2018</v>
      </c>
      <c r="H1008">
        <v>0</v>
      </c>
      <c r="I1008">
        <v>1</v>
      </c>
      <c r="J1008">
        <v>3</v>
      </c>
      <c r="K1008" t="s">
        <v>646</v>
      </c>
      <c r="L1008">
        <v>1</v>
      </c>
      <c r="M1008">
        <v>1</v>
      </c>
      <c r="N1008">
        <v>0</v>
      </c>
      <c r="O1008">
        <v>0</v>
      </c>
      <c r="P1008">
        <v>0</v>
      </c>
      <c r="Q1008">
        <v>0</v>
      </c>
      <c r="R1008">
        <v>0</v>
      </c>
      <c r="S1008">
        <v>0</v>
      </c>
      <c r="T1008">
        <v>0</v>
      </c>
      <c r="U1008" t="e">
        <f>IF(AND(Summary!B$4=Lists!B$2,MostCitedLookup!L1008&lt;&gt;0),MostCitedLookup!J1008,IF(AND(Summary!B$4=Lists!B$3,MostCitedLookup!M1008&lt;&gt;0),MostCitedLookup!J1008,IF(AND(Summary!B$4=Lists!B$4,MostCitedLookup!N1008&lt;&gt;0),MostCitedLookup!J1008,IF(AND(Summary!B$4=Lists!B$5,MostCitedLookup!O1008&lt;&gt;0),MostCitedLookup!J1008,IF(AND(Summary!B$4=Lists!B$6,MostCitedLookup!P1008&lt;&gt;0),MostCitedLookup!J1008,IF(AND(Summary!B$4=Lists!B$7,MostCitedLookup!Q1008&lt;&gt;0),MostCitedLookup!J1008,IF(AND(Summary!B$4=Lists!B$8,MostCitedLookup!R1008&lt;&gt;0),MostCitedLookup!J1008,IF(AND(Summary!B$4=Lists!B$9,MostCitedLookup!S1008&lt;&gt;0),MostCitedLookup!J1008,IF(AND(Summary!B$4=Lists!B$10,MostCitedLookup!T1008&lt;&gt;0),MostCitedLookup!J1008, IF(Summary!B$4="All Publications", MostCitedLookup!J1008, NA()))))))))))</f>
        <v>#N/A</v>
      </c>
    </row>
    <row r="1009" spans="1:21" x14ac:dyDescent="0.35">
      <c r="A1009" t="s">
        <v>3360</v>
      </c>
      <c r="B1009" t="s">
        <v>3361</v>
      </c>
      <c r="C1009">
        <v>2005</v>
      </c>
      <c r="D1009" t="s">
        <v>3362</v>
      </c>
      <c r="E1009">
        <v>2</v>
      </c>
      <c r="F1009" t="s">
        <v>3363</v>
      </c>
      <c r="G1009">
        <v>2005</v>
      </c>
      <c r="H1009">
        <v>0.18336841000000001</v>
      </c>
      <c r="I1009">
        <v>1</v>
      </c>
      <c r="J1009">
        <v>2</v>
      </c>
      <c r="K1009" t="s">
        <v>58</v>
      </c>
      <c r="L1009">
        <v>0</v>
      </c>
      <c r="M1009">
        <v>0</v>
      </c>
      <c r="N1009">
        <v>0</v>
      </c>
      <c r="O1009">
        <v>0</v>
      </c>
      <c r="P1009">
        <v>0</v>
      </c>
      <c r="Q1009">
        <v>0</v>
      </c>
      <c r="R1009">
        <v>0</v>
      </c>
      <c r="S1009">
        <v>1</v>
      </c>
      <c r="T1009">
        <v>0</v>
      </c>
      <c r="U1009" t="e">
        <f>IF(AND(Summary!B$4=Lists!B$2,MostCitedLookup!L1009&lt;&gt;0),MostCitedLookup!J1009,IF(AND(Summary!B$4=Lists!B$3,MostCitedLookup!M1009&lt;&gt;0),MostCitedLookup!J1009,IF(AND(Summary!B$4=Lists!B$4,MostCitedLookup!N1009&lt;&gt;0),MostCitedLookup!J1009,IF(AND(Summary!B$4=Lists!B$5,MostCitedLookup!O1009&lt;&gt;0),MostCitedLookup!J1009,IF(AND(Summary!B$4=Lists!B$6,MostCitedLookup!P1009&lt;&gt;0),MostCitedLookup!J1009,IF(AND(Summary!B$4=Lists!B$7,MostCitedLookup!Q1009&lt;&gt;0),MostCitedLookup!J1009,IF(AND(Summary!B$4=Lists!B$8,MostCitedLookup!R1009&lt;&gt;0),MostCitedLookup!J1009,IF(AND(Summary!B$4=Lists!B$9,MostCitedLookup!S1009&lt;&gt;0),MostCitedLookup!J1009,IF(AND(Summary!B$4=Lists!B$10,MostCitedLookup!T1009&lt;&gt;0),MostCitedLookup!J1009, IF(Summary!B$4="All Publications", MostCitedLookup!J1009, NA()))))))))))</f>
        <v>#N/A</v>
      </c>
    </row>
    <row r="1010" spans="1:21" x14ac:dyDescent="0.35">
      <c r="A1010" t="s">
        <v>3364</v>
      </c>
      <c r="B1010" t="s">
        <v>3365</v>
      </c>
      <c r="C1010">
        <v>2013</v>
      </c>
      <c r="D1010" t="s">
        <v>3366</v>
      </c>
      <c r="E1010">
        <v>2</v>
      </c>
      <c r="F1010" t="s">
        <v>3367</v>
      </c>
      <c r="G1010">
        <v>2013</v>
      </c>
      <c r="H1010">
        <v>0.15899239100000001</v>
      </c>
      <c r="I1010">
        <v>1</v>
      </c>
      <c r="J1010">
        <v>2</v>
      </c>
      <c r="K1010" t="s">
        <v>58</v>
      </c>
      <c r="L1010">
        <v>0</v>
      </c>
      <c r="M1010">
        <v>0</v>
      </c>
      <c r="N1010">
        <v>0</v>
      </c>
      <c r="O1010">
        <v>0</v>
      </c>
      <c r="P1010">
        <v>0</v>
      </c>
      <c r="Q1010">
        <v>0</v>
      </c>
      <c r="R1010">
        <v>0</v>
      </c>
      <c r="S1010">
        <v>1</v>
      </c>
      <c r="T1010">
        <v>0</v>
      </c>
      <c r="U1010" t="e">
        <f>IF(AND(Summary!B$4=Lists!B$2,MostCitedLookup!L1010&lt;&gt;0),MostCitedLookup!J1010,IF(AND(Summary!B$4=Lists!B$3,MostCitedLookup!M1010&lt;&gt;0),MostCitedLookup!J1010,IF(AND(Summary!B$4=Lists!B$4,MostCitedLookup!N1010&lt;&gt;0),MostCitedLookup!J1010,IF(AND(Summary!B$4=Lists!B$5,MostCitedLookup!O1010&lt;&gt;0),MostCitedLookup!J1010,IF(AND(Summary!B$4=Lists!B$6,MostCitedLookup!P1010&lt;&gt;0),MostCitedLookup!J1010,IF(AND(Summary!B$4=Lists!B$7,MostCitedLookup!Q1010&lt;&gt;0),MostCitedLookup!J1010,IF(AND(Summary!B$4=Lists!B$8,MostCitedLookup!R1010&lt;&gt;0),MostCitedLookup!J1010,IF(AND(Summary!B$4=Lists!B$9,MostCitedLookup!S1010&lt;&gt;0),MostCitedLookup!J1010,IF(AND(Summary!B$4=Lists!B$10,MostCitedLookup!T1010&lt;&gt;0),MostCitedLookup!J1010, IF(Summary!B$4="All Publications", MostCitedLookup!J1010, NA()))))))))))</f>
        <v>#N/A</v>
      </c>
    </row>
    <row r="1011" spans="1:21" x14ac:dyDescent="0.35">
      <c r="A1011" t="s">
        <v>3368</v>
      </c>
      <c r="B1011" t="s">
        <v>3369</v>
      </c>
      <c r="C1011">
        <v>2018</v>
      </c>
      <c r="D1011" t="s">
        <v>3370</v>
      </c>
      <c r="E1011">
        <v>2</v>
      </c>
      <c r="F1011" t="s">
        <v>3371</v>
      </c>
      <c r="G1011">
        <v>2018</v>
      </c>
      <c r="H1011">
        <v>0.14510151800000001</v>
      </c>
      <c r="I1011">
        <v>1</v>
      </c>
      <c r="J1011">
        <v>2</v>
      </c>
      <c r="K1011" t="s">
        <v>58</v>
      </c>
      <c r="L1011">
        <v>0</v>
      </c>
      <c r="M1011">
        <v>0</v>
      </c>
      <c r="N1011">
        <v>0</v>
      </c>
      <c r="O1011">
        <v>0</v>
      </c>
      <c r="P1011">
        <v>0</v>
      </c>
      <c r="Q1011">
        <v>0</v>
      </c>
      <c r="R1011">
        <v>0</v>
      </c>
      <c r="S1011">
        <v>1</v>
      </c>
      <c r="T1011">
        <v>0</v>
      </c>
      <c r="U1011" t="e">
        <f>IF(AND(Summary!B$4=Lists!B$2,MostCitedLookup!L1011&lt;&gt;0),MostCitedLookup!J1011,IF(AND(Summary!B$4=Lists!B$3,MostCitedLookup!M1011&lt;&gt;0),MostCitedLookup!J1011,IF(AND(Summary!B$4=Lists!B$4,MostCitedLookup!N1011&lt;&gt;0),MostCitedLookup!J1011,IF(AND(Summary!B$4=Lists!B$5,MostCitedLookup!O1011&lt;&gt;0),MostCitedLookup!J1011,IF(AND(Summary!B$4=Lists!B$6,MostCitedLookup!P1011&lt;&gt;0),MostCitedLookup!J1011,IF(AND(Summary!B$4=Lists!B$7,MostCitedLookup!Q1011&lt;&gt;0),MostCitedLookup!J1011,IF(AND(Summary!B$4=Lists!B$8,MostCitedLookup!R1011&lt;&gt;0),MostCitedLookup!J1011,IF(AND(Summary!B$4=Lists!B$9,MostCitedLookup!S1011&lt;&gt;0),MostCitedLookup!J1011,IF(AND(Summary!B$4=Lists!B$10,MostCitedLookup!T1011&lt;&gt;0),MostCitedLookup!J1011, IF(Summary!B$4="All Publications", MostCitedLookup!J1011, NA()))))))))))</f>
        <v>#N/A</v>
      </c>
    </row>
    <row r="1012" spans="1:21" x14ac:dyDescent="0.35">
      <c r="A1012" t="s">
        <v>3372</v>
      </c>
      <c r="B1012" t="s">
        <v>3373</v>
      </c>
      <c r="C1012">
        <v>2010</v>
      </c>
      <c r="D1012" t="s">
        <v>3374</v>
      </c>
      <c r="E1012">
        <v>2</v>
      </c>
      <c r="F1012" t="s">
        <v>3375</v>
      </c>
      <c r="G1012">
        <v>2010</v>
      </c>
      <c r="H1012">
        <v>0.13706117300000001</v>
      </c>
      <c r="I1012">
        <v>1</v>
      </c>
      <c r="J1012">
        <v>2</v>
      </c>
      <c r="K1012" t="s">
        <v>58</v>
      </c>
      <c r="L1012">
        <v>0</v>
      </c>
      <c r="M1012">
        <v>0</v>
      </c>
      <c r="N1012">
        <v>0</v>
      </c>
      <c r="O1012">
        <v>0</v>
      </c>
      <c r="P1012">
        <v>0</v>
      </c>
      <c r="Q1012">
        <v>0</v>
      </c>
      <c r="R1012">
        <v>0</v>
      </c>
      <c r="S1012">
        <v>1</v>
      </c>
      <c r="T1012">
        <v>0</v>
      </c>
      <c r="U1012" t="e">
        <f>IF(AND(Summary!B$4=Lists!B$2,MostCitedLookup!L1012&lt;&gt;0),MostCitedLookup!J1012,IF(AND(Summary!B$4=Lists!B$3,MostCitedLookup!M1012&lt;&gt;0),MostCitedLookup!J1012,IF(AND(Summary!B$4=Lists!B$4,MostCitedLookup!N1012&lt;&gt;0),MostCitedLookup!J1012,IF(AND(Summary!B$4=Lists!B$5,MostCitedLookup!O1012&lt;&gt;0),MostCitedLookup!J1012,IF(AND(Summary!B$4=Lists!B$6,MostCitedLookup!P1012&lt;&gt;0),MostCitedLookup!J1012,IF(AND(Summary!B$4=Lists!B$7,MostCitedLookup!Q1012&lt;&gt;0),MostCitedLookup!J1012,IF(AND(Summary!B$4=Lists!B$8,MostCitedLookup!R1012&lt;&gt;0),MostCitedLookup!J1012,IF(AND(Summary!B$4=Lists!B$9,MostCitedLookup!S1012&lt;&gt;0),MostCitedLookup!J1012,IF(AND(Summary!B$4=Lists!B$10,MostCitedLookup!T1012&lt;&gt;0),MostCitedLookup!J1012, IF(Summary!B$4="All Publications", MostCitedLookup!J1012, NA()))))))))))</f>
        <v>#N/A</v>
      </c>
    </row>
    <row r="1013" spans="1:21" x14ac:dyDescent="0.35">
      <c r="A1013" t="s">
        <v>3376</v>
      </c>
      <c r="B1013" t="s">
        <v>3377</v>
      </c>
      <c r="C1013">
        <v>2003</v>
      </c>
      <c r="D1013" t="s">
        <v>3378</v>
      </c>
      <c r="E1013">
        <v>2</v>
      </c>
      <c r="F1013" t="s">
        <v>3379</v>
      </c>
      <c r="G1013">
        <v>2003</v>
      </c>
      <c r="H1013">
        <v>0.111111111</v>
      </c>
      <c r="I1013">
        <v>1</v>
      </c>
      <c r="J1013">
        <v>2</v>
      </c>
      <c r="K1013" t="s">
        <v>58</v>
      </c>
      <c r="L1013">
        <v>0</v>
      </c>
      <c r="M1013">
        <v>0</v>
      </c>
      <c r="N1013">
        <v>0</v>
      </c>
      <c r="O1013">
        <v>0</v>
      </c>
      <c r="P1013">
        <v>0</v>
      </c>
      <c r="Q1013">
        <v>0</v>
      </c>
      <c r="R1013">
        <v>0</v>
      </c>
      <c r="S1013">
        <v>1</v>
      </c>
      <c r="T1013">
        <v>0</v>
      </c>
      <c r="U1013" t="e">
        <f>IF(AND(Summary!B$4=Lists!B$2,MostCitedLookup!L1013&lt;&gt;0),MostCitedLookup!J1013,IF(AND(Summary!B$4=Lists!B$3,MostCitedLookup!M1013&lt;&gt;0),MostCitedLookup!J1013,IF(AND(Summary!B$4=Lists!B$4,MostCitedLookup!N1013&lt;&gt;0),MostCitedLookup!J1013,IF(AND(Summary!B$4=Lists!B$5,MostCitedLookup!O1013&lt;&gt;0),MostCitedLookup!J1013,IF(AND(Summary!B$4=Lists!B$6,MostCitedLookup!P1013&lt;&gt;0),MostCitedLookup!J1013,IF(AND(Summary!B$4=Lists!B$7,MostCitedLookup!Q1013&lt;&gt;0),MostCitedLookup!J1013,IF(AND(Summary!B$4=Lists!B$8,MostCitedLookup!R1013&lt;&gt;0),MostCitedLookup!J1013,IF(AND(Summary!B$4=Lists!B$9,MostCitedLookup!S1013&lt;&gt;0),MostCitedLookup!J1013,IF(AND(Summary!B$4=Lists!B$10,MostCitedLookup!T1013&lt;&gt;0),MostCitedLookup!J1013, IF(Summary!B$4="All Publications", MostCitedLookup!J1013, NA()))))))))))</f>
        <v>#N/A</v>
      </c>
    </row>
    <row r="1014" spans="1:21" x14ac:dyDescent="0.35">
      <c r="A1014" t="s">
        <v>3380</v>
      </c>
      <c r="B1014" t="s">
        <v>3381</v>
      </c>
      <c r="C1014">
        <v>2012</v>
      </c>
      <c r="D1014" t="s">
        <v>3382</v>
      </c>
      <c r="E1014">
        <v>2</v>
      </c>
      <c r="F1014" t="s">
        <v>3383</v>
      </c>
      <c r="G1014">
        <v>2012</v>
      </c>
      <c r="H1014">
        <v>9.9909665999999994E-2</v>
      </c>
      <c r="I1014">
        <v>1</v>
      </c>
      <c r="J1014">
        <v>2</v>
      </c>
      <c r="K1014" t="s">
        <v>67</v>
      </c>
      <c r="L1014">
        <v>0</v>
      </c>
      <c r="M1014">
        <v>0</v>
      </c>
      <c r="N1014">
        <v>0</v>
      </c>
      <c r="O1014">
        <v>0</v>
      </c>
      <c r="P1014">
        <v>1</v>
      </c>
      <c r="Q1014">
        <v>0</v>
      </c>
      <c r="R1014">
        <v>0</v>
      </c>
      <c r="S1014">
        <v>0</v>
      </c>
      <c r="T1014">
        <v>0</v>
      </c>
      <c r="U1014" t="e">
        <f>IF(AND(Summary!B$4=Lists!B$2,MostCitedLookup!L1014&lt;&gt;0),MostCitedLookup!J1014,IF(AND(Summary!B$4=Lists!B$3,MostCitedLookup!M1014&lt;&gt;0),MostCitedLookup!J1014,IF(AND(Summary!B$4=Lists!B$4,MostCitedLookup!N1014&lt;&gt;0),MostCitedLookup!J1014,IF(AND(Summary!B$4=Lists!B$5,MostCitedLookup!O1014&lt;&gt;0),MostCitedLookup!J1014,IF(AND(Summary!B$4=Lists!B$6,MostCitedLookup!P1014&lt;&gt;0),MostCitedLookup!J1014,IF(AND(Summary!B$4=Lists!B$7,MostCitedLookup!Q1014&lt;&gt;0),MostCitedLookup!J1014,IF(AND(Summary!B$4=Lists!B$8,MostCitedLookup!R1014&lt;&gt;0),MostCitedLookup!J1014,IF(AND(Summary!B$4=Lists!B$9,MostCitedLookup!S1014&lt;&gt;0),MostCitedLookup!J1014,IF(AND(Summary!B$4=Lists!B$10,MostCitedLookup!T1014&lt;&gt;0),MostCitedLookup!J1014, IF(Summary!B$4="All Publications", MostCitedLookup!J1014, NA()))))))))))</f>
        <v>#N/A</v>
      </c>
    </row>
    <row r="1015" spans="1:21" x14ac:dyDescent="0.35">
      <c r="A1015" t="s">
        <v>3384</v>
      </c>
      <c r="B1015" t="s">
        <v>3385</v>
      </c>
      <c r="C1015">
        <v>1999</v>
      </c>
      <c r="D1015" t="s">
        <v>3386</v>
      </c>
      <c r="E1015">
        <v>2</v>
      </c>
      <c r="F1015" t="s">
        <v>3387</v>
      </c>
      <c r="G1015">
        <v>1999</v>
      </c>
      <c r="H1015">
        <v>7.2413793000000004E-2</v>
      </c>
      <c r="I1015">
        <v>1</v>
      </c>
      <c r="J1015">
        <v>2</v>
      </c>
      <c r="K1015" t="s">
        <v>32</v>
      </c>
      <c r="L1015">
        <v>0</v>
      </c>
      <c r="M1015">
        <v>0</v>
      </c>
      <c r="N1015">
        <v>0</v>
      </c>
      <c r="O1015">
        <v>0</v>
      </c>
      <c r="P1015">
        <v>0</v>
      </c>
      <c r="Q1015">
        <v>0</v>
      </c>
      <c r="R1015">
        <v>1</v>
      </c>
      <c r="S1015">
        <v>0</v>
      </c>
      <c r="T1015">
        <v>0</v>
      </c>
      <c r="U1015" t="e">
        <f>IF(AND(Summary!B$4=Lists!B$2,MostCitedLookup!L1015&lt;&gt;0),MostCitedLookup!J1015,IF(AND(Summary!B$4=Lists!B$3,MostCitedLookup!M1015&lt;&gt;0),MostCitedLookup!J1015,IF(AND(Summary!B$4=Lists!B$4,MostCitedLookup!N1015&lt;&gt;0),MostCitedLookup!J1015,IF(AND(Summary!B$4=Lists!B$5,MostCitedLookup!O1015&lt;&gt;0),MostCitedLookup!J1015,IF(AND(Summary!B$4=Lists!B$6,MostCitedLookup!P1015&lt;&gt;0),MostCitedLookup!J1015,IF(AND(Summary!B$4=Lists!B$7,MostCitedLookup!Q1015&lt;&gt;0),MostCitedLookup!J1015,IF(AND(Summary!B$4=Lists!B$8,MostCitedLookup!R1015&lt;&gt;0),MostCitedLookup!J1015,IF(AND(Summary!B$4=Lists!B$9,MostCitedLookup!S1015&lt;&gt;0),MostCitedLookup!J1015,IF(AND(Summary!B$4=Lists!B$10,MostCitedLookup!T1015&lt;&gt;0),MostCitedLookup!J1015, IF(Summary!B$4="All Publications", MostCitedLookup!J1015, NA()))))))))))</f>
        <v>#N/A</v>
      </c>
    </row>
    <row r="1016" spans="1:21" x14ac:dyDescent="0.35">
      <c r="A1016" t="s">
        <v>3388</v>
      </c>
      <c r="B1016" t="s">
        <v>3389</v>
      </c>
      <c r="C1016">
        <v>2002</v>
      </c>
      <c r="D1016" t="s">
        <v>3390</v>
      </c>
      <c r="E1016">
        <v>2</v>
      </c>
      <c r="F1016" t="s">
        <v>3391</v>
      </c>
      <c r="G1016">
        <v>2002</v>
      </c>
      <c r="H1016">
        <v>4.7145887999999997E-2</v>
      </c>
      <c r="I1016">
        <v>1</v>
      </c>
      <c r="J1016">
        <v>2</v>
      </c>
      <c r="K1016" t="s">
        <v>58</v>
      </c>
      <c r="L1016">
        <v>0</v>
      </c>
      <c r="M1016">
        <v>0</v>
      </c>
      <c r="N1016">
        <v>0</v>
      </c>
      <c r="O1016">
        <v>0</v>
      </c>
      <c r="P1016">
        <v>0</v>
      </c>
      <c r="Q1016">
        <v>0</v>
      </c>
      <c r="R1016">
        <v>0</v>
      </c>
      <c r="S1016">
        <v>1</v>
      </c>
      <c r="T1016">
        <v>0</v>
      </c>
      <c r="U1016" t="e">
        <f>IF(AND(Summary!B$4=Lists!B$2,MostCitedLookup!L1016&lt;&gt;0),MostCitedLookup!J1016,IF(AND(Summary!B$4=Lists!B$3,MostCitedLookup!M1016&lt;&gt;0),MostCitedLookup!J1016,IF(AND(Summary!B$4=Lists!B$4,MostCitedLookup!N1016&lt;&gt;0),MostCitedLookup!J1016,IF(AND(Summary!B$4=Lists!B$5,MostCitedLookup!O1016&lt;&gt;0),MostCitedLookup!J1016,IF(AND(Summary!B$4=Lists!B$6,MostCitedLookup!P1016&lt;&gt;0),MostCitedLookup!J1016,IF(AND(Summary!B$4=Lists!B$7,MostCitedLookup!Q1016&lt;&gt;0),MostCitedLookup!J1016,IF(AND(Summary!B$4=Lists!B$8,MostCitedLookup!R1016&lt;&gt;0),MostCitedLookup!J1016,IF(AND(Summary!B$4=Lists!B$9,MostCitedLookup!S1016&lt;&gt;0),MostCitedLookup!J1016,IF(AND(Summary!B$4=Lists!B$10,MostCitedLookup!T1016&lt;&gt;0),MostCitedLookup!J1016, IF(Summary!B$4="All Publications", MostCitedLookup!J1016, NA()))))))))))</f>
        <v>#N/A</v>
      </c>
    </row>
    <row r="1017" spans="1:21" x14ac:dyDescent="0.35">
      <c r="A1017" t="s">
        <v>3392</v>
      </c>
      <c r="B1017" t="s">
        <v>3393</v>
      </c>
      <c r="C1017">
        <v>2010</v>
      </c>
      <c r="D1017" t="s">
        <v>3394</v>
      </c>
      <c r="E1017">
        <v>2</v>
      </c>
      <c r="F1017" t="s">
        <v>3395</v>
      </c>
      <c r="G1017">
        <v>2010</v>
      </c>
      <c r="H1017">
        <v>3.3740333999999997E-2</v>
      </c>
      <c r="I1017">
        <v>1</v>
      </c>
      <c r="J1017">
        <v>2</v>
      </c>
      <c r="K1017" t="s">
        <v>58</v>
      </c>
      <c r="L1017">
        <v>0</v>
      </c>
      <c r="M1017">
        <v>0</v>
      </c>
      <c r="N1017">
        <v>0</v>
      </c>
      <c r="O1017">
        <v>0</v>
      </c>
      <c r="P1017">
        <v>0</v>
      </c>
      <c r="Q1017">
        <v>0</v>
      </c>
      <c r="R1017">
        <v>0</v>
      </c>
      <c r="S1017">
        <v>1</v>
      </c>
      <c r="T1017">
        <v>0</v>
      </c>
      <c r="U1017" t="e">
        <f>IF(AND(Summary!B$4=Lists!B$2,MostCitedLookup!L1017&lt;&gt;0),MostCitedLookup!J1017,IF(AND(Summary!B$4=Lists!B$3,MostCitedLookup!M1017&lt;&gt;0),MostCitedLookup!J1017,IF(AND(Summary!B$4=Lists!B$4,MostCitedLookup!N1017&lt;&gt;0),MostCitedLookup!J1017,IF(AND(Summary!B$4=Lists!B$5,MostCitedLookup!O1017&lt;&gt;0),MostCitedLookup!J1017,IF(AND(Summary!B$4=Lists!B$6,MostCitedLookup!P1017&lt;&gt;0),MostCitedLookup!J1017,IF(AND(Summary!B$4=Lists!B$7,MostCitedLookup!Q1017&lt;&gt;0),MostCitedLookup!J1017,IF(AND(Summary!B$4=Lists!B$8,MostCitedLookup!R1017&lt;&gt;0),MostCitedLookup!J1017,IF(AND(Summary!B$4=Lists!B$9,MostCitedLookup!S1017&lt;&gt;0),MostCitedLookup!J1017,IF(AND(Summary!B$4=Lists!B$10,MostCitedLookup!T1017&lt;&gt;0),MostCitedLookup!J1017, IF(Summary!B$4="All Publications", MostCitedLookup!J1017, NA()))))))))))</f>
        <v>#N/A</v>
      </c>
    </row>
    <row r="1018" spans="1:21" x14ac:dyDescent="0.35">
      <c r="A1018" t="s">
        <v>3396</v>
      </c>
      <c r="B1018" t="s">
        <v>3397</v>
      </c>
      <c r="C1018">
        <v>2000</v>
      </c>
      <c r="D1018" t="s">
        <v>3398</v>
      </c>
      <c r="E1018">
        <v>2</v>
      </c>
      <c r="F1018" t="s">
        <v>3399</v>
      </c>
      <c r="G1018">
        <v>2000</v>
      </c>
      <c r="H1018">
        <v>3.0606571999999999E-2</v>
      </c>
      <c r="I1018">
        <v>1</v>
      </c>
      <c r="J1018">
        <v>2</v>
      </c>
      <c r="K1018" t="s">
        <v>1653</v>
      </c>
      <c r="L1018">
        <v>0</v>
      </c>
      <c r="M1018">
        <v>0</v>
      </c>
      <c r="N1018">
        <v>0</v>
      </c>
      <c r="O1018">
        <v>1</v>
      </c>
      <c r="P1018">
        <v>0</v>
      </c>
      <c r="Q1018">
        <v>1</v>
      </c>
      <c r="R1018">
        <v>0</v>
      </c>
      <c r="S1018">
        <v>0</v>
      </c>
      <c r="T1018">
        <v>0</v>
      </c>
      <c r="U1018" t="e">
        <f>IF(AND(Summary!B$4=Lists!B$2,MostCitedLookup!L1018&lt;&gt;0),MostCitedLookup!J1018,IF(AND(Summary!B$4=Lists!B$3,MostCitedLookup!M1018&lt;&gt;0),MostCitedLookup!J1018,IF(AND(Summary!B$4=Lists!B$4,MostCitedLookup!N1018&lt;&gt;0),MostCitedLookup!J1018,IF(AND(Summary!B$4=Lists!B$5,MostCitedLookup!O1018&lt;&gt;0),MostCitedLookup!J1018,IF(AND(Summary!B$4=Lists!B$6,MostCitedLookup!P1018&lt;&gt;0),MostCitedLookup!J1018,IF(AND(Summary!B$4=Lists!B$7,MostCitedLookup!Q1018&lt;&gt;0),MostCitedLookup!J1018,IF(AND(Summary!B$4=Lists!B$8,MostCitedLookup!R1018&lt;&gt;0),MostCitedLookup!J1018,IF(AND(Summary!B$4=Lists!B$9,MostCitedLookup!S1018&lt;&gt;0),MostCitedLookup!J1018,IF(AND(Summary!B$4=Lists!B$10,MostCitedLookup!T1018&lt;&gt;0),MostCitedLookup!J1018, IF(Summary!B$4="All Publications", MostCitedLookup!J1018, NA()))))))))))</f>
        <v>#N/A</v>
      </c>
    </row>
    <row r="1019" spans="1:21" x14ac:dyDescent="0.35">
      <c r="A1019" t="s">
        <v>3400</v>
      </c>
      <c r="B1019" t="s">
        <v>3401</v>
      </c>
      <c r="C1019">
        <v>2006</v>
      </c>
      <c r="D1019" t="s">
        <v>3402</v>
      </c>
      <c r="E1019">
        <v>2</v>
      </c>
      <c r="F1019" t="s">
        <v>3403</v>
      </c>
      <c r="G1019">
        <v>2006</v>
      </c>
      <c r="H1019">
        <v>2.7592805000000001E-2</v>
      </c>
      <c r="I1019">
        <v>1</v>
      </c>
      <c r="J1019">
        <v>2</v>
      </c>
      <c r="K1019" t="s">
        <v>58</v>
      </c>
      <c r="L1019">
        <v>0</v>
      </c>
      <c r="M1019">
        <v>0</v>
      </c>
      <c r="N1019">
        <v>0</v>
      </c>
      <c r="O1019">
        <v>0</v>
      </c>
      <c r="P1019">
        <v>0</v>
      </c>
      <c r="Q1019">
        <v>0</v>
      </c>
      <c r="R1019">
        <v>0</v>
      </c>
      <c r="S1019">
        <v>1</v>
      </c>
      <c r="T1019">
        <v>0</v>
      </c>
      <c r="U1019" t="e">
        <f>IF(AND(Summary!B$4=Lists!B$2,MostCitedLookup!L1019&lt;&gt;0),MostCitedLookup!J1019,IF(AND(Summary!B$4=Lists!B$3,MostCitedLookup!M1019&lt;&gt;0),MostCitedLookup!J1019,IF(AND(Summary!B$4=Lists!B$4,MostCitedLookup!N1019&lt;&gt;0),MostCitedLookup!J1019,IF(AND(Summary!B$4=Lists!B$5,MostCitedLookup!O1019&lt;&gt;0),MostCitedLookup!J1019,IF(AND(Summary!B$4=Lists!B$6,MostCitedLookup!P1019&lt;&gt;0),MostCitedLookup!J1019,IF(AND(Summary!B$4=Lists!B$7,MostCitedLookup!Q1019&lt;&gt;0),MostCitedLookup!J1019,IF(AND(Summary!B$4=Lists!B$8,MostCitedLookup!R1019&lt;&gt;0),MostCitedLookup!J1019,IF(AND(Summary!B$4=Lists!B$9,MostCitedLookup!S1019&lt;&gt;0),MostCitedLookup!J1019,IF(AND(Summary!B$4=Lists!B$10,MostCitedLookup!T1019&lt;&gt;0),MostCitedLookup!J1019, IF(Summary!B$4="All Publications", MostCitedLookup!J1019, NA()))))))))))</f>
        <v>#N/A</v>
      </c>
    </row>
    <row r="1020" spans="1:21" x14ac:dyDescent="0.35">
      <c r="A1020" t="s">
        <v>3404</v>
      </c>
      <c r="B1020" t="s">
        <v>3405</v>
      </c>
      <c r="C1020">
        <v>2018</v>
      </c>
      <c r="D1020" t="s">
        <v>3406</v>
      </c>
      <c r="E1020">
        <v>2</v>
      </c>
      <c r="F1020" t="s">
        <v>3407</v>
      </c>
      <c r="G1020">
        <v>2018</v>
      </c>
      <c r="H1020">
        <v>2.1075429999999999E-2</v>
      </c>
      <c r="I1020">
        <v>1</v>
      </c>
      <c r="J1020">
        <v>2</v>
      </c>
      <c r="K1020" t="s">
        <v>1507</v>
      </c>
      <c r="L1020">
        <v>0</v>
      </c>
      <c r="M1020">
        <v>0</v>
      </c>
      <c r="N1020">
        <v>0</v>
      </c>
      <c r="O1020">
        <v>0</v>
      </c>
      <c r="P1020">
        <v>0</v>
      </c>
      <c r="Q1020">
        <v>0</v>
      </c>
      <c r="R1020">
        <v>0</v>
      </c>
      <c r="S1020">
        <v>1</v>
      </c>
      <c r="T1020">
        <v>0</v>
      </c>
      <c r="U1020" t="e">
        <f>IF(AND(Summary!B$4=Lists!B$2,MostCitedLookup!L1020&lt;&gt;0),MostCitedLookup!J1020,IF(AND(Summary!B$4=Lists!B$3,MostCitedLookup!M1020&lt;&gt;0),MostCitedLookup!J1020,IF(AND(Summary!B$4=Lists!B$4,MostCitedLookup!N1020&lt;&gt;0),MostCitedLookup!J1020,IF(AND(Summary!B$4=Lists!B$5,MostCitedLookup!O1020&lt;&gt;0),MostCitedLookup!J1020,IF(AND(Summary!B$4=Lists!B$6,MostCitedLookup!P1020&lt;&gt;0),MostCitedLookup!J1020,IF(AND(Summary!B$4=Lists!B$7,MostCitedLookup!Q1020&lt;&gt;0),MostCitedLookup!J1020,IF(AND(Summary!B$4=Lists!B$8,MostCitedLookup!R1020&lt;&gt;0),MostCitedLookup!J1020,IF(AND(Summary!B$4=Lists!B$9,MostCitedLookup!S1020&lt;&gt;0),MostCitedLookup!J1020,IF(AND(Summary!B$4=Lists!B$10,MostCitedLookup!T1020&lt;&gt;0),MostCitedLookup!J1020, IF(Summary!B$4="All Publications", MostCitedLookup!J1020, NA()))))))))))</f>
        <v>#N/A</v>
      </c>
    </row>
    <row r="1021" spans="1:21" x14ac:dyDescent="0.35">
      <c r="A1021" t="s">
        <v>3408</v>
      </c>
      <c r="B1021" t="s">
        <v>3409</v>
      </c>
      <c r="C1021">
        <v>2009</v>
      </c>
      <c r="D1021" t="s">
        <v>3410</v>
      </c>
      <c r="E1021">
        <v>2</v>
      </c>
      <c r="F1021" t="s">
        <v>3411</v>
      </c>
      <c r="G1021">
        <v>2009</v>
      </c>
      <c r="H1021">
        <v>7.6628349999999998E-3</v>
      </c>
      <c r="I1021">
        <v>1</v>
      </c>
      <c r="J1021">
        <v>2</v>
      </c>
      <c r="K1021" t="s">
        <v>58</v>
      </c>
      <c r="L1021">
        <v>0</v>
      </c>
      <c r="M1021">
        <v>0</v>
      </c>
      <c r="N1021">
        <v>0</v>
      </c>
      <c r="O1021">
        <v>0</v>
      </c>
      <c r="P1021">
        <v>0</v>
      </c>
      <c r="Q1021">
        <v>0</v>
      </c>
      <c r="R1021">
        <v>0</v>
      </c>
      <c r="S1021">
        <v>1</v>
      </c>
      <c r="T1021">
        <v>0</v>
      </c>
      <c r="U1021" t="e">
        <f>IF(AND(Summary!B$4=Lists!B$2,MostCitedLookup!L1021&lt;&gt;0),MostCitedLookup!J1021,IF(AND(Summary!B$4=Lists!B$3,MostCitedLookup!M1021&lt;&gt;0),MostCitedLookup!J1021,IF(AND(Summary!B$4=Lists!B$4,MostCitedLookup!N1021&lt;&gt;0),MostCitedLookup!J1021,IF(AND(Summary!B$4=Lists!B$5,MostCitedLookup!O1021&lt;&gt;0),MostCitedLookup!J1021,IF(AND(Summary!B$4=Lists!B$6,MostCitedLookup!P1021&lt;&gt;0),MostCitedLookup!J1021,IF(AND(Summary!B$4=Lists!B$7,MostCitedLookup!Q1021&lt;&gt;0),MostCitedLookup!J1021,IF(AND(Summary!B$4=Lists!B$8,MostCitedLookup!R1021&lt;&gt;0),MostCitedLookup!J1021,IF(AND(Summary!B$4=Lists!B$9,MostCitedLookup!S1021&lt;&gt;0),MostCitedLookup!J1021,IF(AND(Summary!B$4=Lists!B$10,MostCitedLookup!T1021&lt;&gt;0),MostCitedLookup!J1021, IF(Summary!B$4="All Publications", MostCitedLookup!J1021, NA()))))))))))</f>
        <v>#N/A</v>
      </c>
    </row>
    <row r="1022" spans="1:21" x14ac:dyDescent="0.35">
      <c r="A1022" t="s">
        <v>3412</v>
      </c>
      <c r="B1022" t="s">
        <v>3413</v>
      </c>
      <c r="C1022">
        <v>2018</v>
      </c>
      <c r="D1022" t="s">
        <v>3414</v>
      </c>
      <c r="E1022">
        <v>2</v>
      </c>
      <c r="F1022" t="s">
        <v>3415</v>
      </c>
      <c r="G1022">
        <v>2018</v>
      </c>
      <c r="H1022">
        <v>6.4102559999999996E-3</v>
      </c>
      <c r="I1022">
        <v>1</v>
      </c>
      <c r="J1022">
        <v>2</v>
      </c>
      <c r="K1022" t="s">
        <v>53</v>
      </c>
      <c r="L1022">
        <v>0</v>
      </c>
      <c r="M1022">
        <v>0</v>
      </c>
      <c r="N1022">
        <v>0</v>
      </c>
      <c r="O1022">
        <v>0</v>
      </c>
      <c r="P1022">
        <v>1</v>
      </c>
      <c r="Q1022">
        <v>0</v>
      </c>
      <c r="R1022">
        <v>0</v>
      </c>
      <c r="S1022">
        <v>1</v>
      </c>
      <c r="T1022">
        <v>0</v>
      </c>
      <c r="U1022" t="e">
        <f>IF(AND(Summary!B$4=Lists!B$2,MostCitedLookup!L1022&lt;&gt;0),MostCitedLookup!J1022,IF(AND(Summary!B$4=Lists!B$3,MostCitedLookup!M1022&lt;&gt;0),MostCitedLookup!J1022,IF(AND(Summary!B$4=Lists!B$4,MostCitedLookup!N1022&lt;&gt;0),MostCitedLookup!J1022,IF(AND(Summary!B$4=Lists!B$5,MostCitedLookup!O1022&lt;&gt;0),MostCitedLookup!J1022,IF(AND(Summary!B$4=Lists!B$6,MostCitedLookup!P1022&lt;&gt;0),MostCitedLookup!J1022,IF(AND(Summary!B$4=Lists!B$7,MostCitedLookup!Q1022&lt;&gt;0),MostCitedLookup!J1022,IF(AND(Summary!B$4=Lists!B$8,MostCitedLookup!R1022&lt;&gt;0),MostCitedLookup!J1022,IF(AND(Summary!B$4=Lists!B$9,MostCitedLookup!S1022&lt;&gt;0),MostCitedLookup!J1022,IF(AND(Summary!B$4=Lists!B$10,MostCitedLookup!T1022&lt;&gt;0),MostCitedLookup!J1022, IF(Summary!B$4="All Publications", MostCitedLookup!J1022, NA()))))))))))</f>
        <v>#N/A</v>
      </c>
    </row>
    <row r="1023" spans="1:21" x14ac:dyDescent="0.35">
      <c r="A1023" t="s">
        <v>3416</v>
      </c>
      <c r="B1023" t="s">
        <v>3417</v>
      </c>
      <c r="C1023">
        <v>2005</v>
      </c>
      <c r="D1023" t="s">
        <v>3418</v>
      </c>
      <c r="E1023">
        <v>2</v>
      </c>
      <c r="F1023" t="s">
        <v>3419</v>
      </c>
      <c r="G1023">
        <v>2005</v>
      </c>
      <c r="H1023">
        <v>5.2083329999999999E-3</v>
      </c>
      <c r="I1023">
        <v>1</v>
      </c>
      <c r="J1023">
        <v>2</v>
      </c>
      <c r="K1023" t="s">
        <v>58</v>
      </c>
      <c r="L1023">
        <v>0</v>
      </c>
      <c r="M1023">
        <v>0</v>
      </c>
      <c r="N1023">
        <v>0</v>
      </c>
      <c r="O1023">
        <v>0</v>
      </c>
      <c r="P1023">
        <v>0</v>
      </c>
      <c r="Q1023">
        <v>0</v>
      </c>
      <c r="R1023">
        <v>0</v>
      </c>
      <c r="S1023">
        <v>1</v>
      </c>
      <c r="T1023">
        <v>0</v>
      </c>
      <c r="U1023" t="e">
        <f>IF(AND(Summary!B$4=Lists!B$2,MostCitedLookup!L1023&lt;&gt;0),MostCitedLookup!J1023,IF(AND(Summary!B$4=Lists!B$3,MostCitedLookup!M1023&lt;&gt;0),MostCitedLookup!J1023,IF(AND(Summary!B$4=Lists!B$4,MostCitedLookup!N1023&lt;&gt;0),MostCitedLookup!J1023,IF(AND(Summary!B$4=Lists!B$5,MostCitedLookup!O1023&lt;&gt;0),MostCitedLookup!J1023,IF(AND(Summary!B$4=Lists!B$6,MostCitedLookup!P1023&lt;&gt;0),MostCitedLookup!J1023,IF(AND(Summary!B$4=Lists!B$7,MostCitedLookup!Q1023&lt;&gt;0),MostCitedLookup!J1023,IF(AND(Summary!B$4=Lists!B$8,MostCitedLookup!R1023&lt;&gt;0),MostCitedLookup!J1023,IF(AND(Summary!B$4=Lists!B$9,MostCitedLookup!S1023&lt;&gt;0),MostCitedLookup!J1023,IF(AND(Summary!B$4=Lists!B$10,MostCitedLookup!T1023&lt;&gt;0),MostCitedLookup!J1023, IF(Summary!B$4="All Publications", MostCitedLookup!J1023, NA()))))))))))</f>
        <v>#N/A</v>
      </c>
    </row>
    <row r="1024" spans="1:21" x14ac:dyDescent="0.35">
      <c r="A1024" t="s">
        <v>3420</v>
      </c>
      <c r="B1024" t="s">
        <v>3421</v>
      </c>
      <c r="C1024">
        <v>1998</v>
      </c>
      <c r="D1024" t="s">
        <v>3420</v>
      </c>
      <c r="E1024">
        <v>2</v>
      </c>
      <c r="F1024" t="s">
        <v>3422</v>
      </c>
      <c r="G1024">
        <v>1998</v>
      </c>
      <c r="H1024">
        <v>0</v>
      </c>
      <c r="I1024">
        <v>1</v>
      </c>
      <c r="J1024">
        <v>2</v>
      </c>
      <c r="K1024" t="s">
        <v>58</v>
      </c>
      <c r="L1024">
        <v>0</v>
      </c>
      <c r="M1024">
        <v>0</v>
      </c>
      <c r="N1024">
        <v>0</v>
      </c>
      <c r="O1024">
        <v>0</v>
      </c>
      <c r="P1024">
        <v>0</v>
      </c>
      <c r="Q1024">
        <v>0</v>
      </c>
      <c r="R1024">
        <v>0</v>
      </c>
      <c r="S1024">
        <v>1</v>
      </c>
      <c r="T1024">
        <v>0</v>
      </c>
      <c r="U1024" t="e">
        <f>IF(AND(Summary!B$4=Lists!B$2,MostCitedLookup!L1024&lt;&gt;0),MostCitedLookup!J1024,IF(AND(Summary!B$4=Lists!B$3,MostCitedLookup!M1024&lt;&gt;0),MostCitedLookup!J1024,IF(AND(Summary!B$4=Lists!B$4,MostCitedLookup!N1024&lt;&gt;0),MostCitedLookup!J1024,IF(AND(Summary!B$4=Lists!B$5,MostCitedLookup!O1024&lt;&gt;0),MostCitedLookup!J1024,IF(AND(Summary!B$4=Lists!B$6,MostCitedLookup!P1024&lt;&gt;0),MostCitedLookup!J1024,IF(AND(Summary!B$4=Lists!B$7,MostCitedLookup!Q1024&lt;&gt;0),MostCitedLookup!J1024,IF(AND(Summary!B$4=Lists!B$8,MostCitedLookup!R1024&lt;&gt;0),MostCitedLookup!J1024,IF(AND(Summary!B$4=Lists!B$9,MostCitedLookup!S1024&lt;&gt;0),MostCitedLookup!J1024,IF(AND(Summary!B$4=Lists!B$10,MostCitedLookup!T1024&lt;&gt;0),MostCitedLookup!J1024, IF(Summary!B$4="All Publications", MostCitedLookup!J1024, NA()))))))))))</f>
        <v>#N/A</v>
      </c>
    </row>
    <row r="1025" spans="1:21" x14ac:dyDescent="0.35">
      <c r="A1025" t="s">
        <v>3423</v>
      </c>
      <c r="B1025" t="s">
        <v>3424</v>
      </c>
      <c r="C1025">
        <v>2006</v>
      </c>
      <c r="D1025" t="s">
        <v>3423</v>
      </c>
      <c r="E1025">
        <v>2</v>
      </c>
      <c r="F1025" t="s">
        <v>3425</v>
      </c>
      <c r="G1025">
        <v>2006</v>
      </c>
      <c r="H1025">
        <v>0</v>
      </c>
      <c r="I1025">
        <v>1</v>
      </c>
      <c r="J1025">
        <v>2</v>
      </c>
      <c r="K1025" t="s">
        <v>58</v>
      </c>
      <c r="L1025">
        <v>0</v>
      </c>
      <c r="M1025">
        <v>0</v>
      </c>
      <c r="N1025">
        <v>0</v>
      </c>
      <c r="O1025">
        <v>0</v>
      </c>
      <c r="P1025">
        <v>0</v>
      </c>
      <c r="Q1025">
        <v>0</v>
      </c>
      <c r="R1025">
        <v>0</v>
      </c>
      <c r="S1025">
        <v>1</v>
      </c>
      <c r="T1025">
        <v>0</v>
      </c>
      <c r="U1025" t="e">
        <f>IF(AND(Summary!B$4=Lists!B$2,MostCitedLookup!L1025&lt;&gt;0),MostCitedLookup!J1025,IF(AND(Summary!B$4=Lists!B$3,MostCitedLookup!M1025&lt;&gt;0),MostCitedLookup!J1025,IF(AND(Summary!B$4=Lists!B$4,MostCitedLookup!N1025&lt;&gt;0),MostCitedLookup!J1025,IF(AND(Summary!B$4=Lists!B$5,MostCitedLookup!O1025&lt;&gt;0),MostCitedLookup!J1025,IF(AND(Summary!B$4=Lists!B$6,MostCitedLookup!P1025&lt;&gt;0),MostCitedLookup!J1025,IF(AND(Summary!B$4=Lists!B$7,MostCitedLookup!Q1025&lt;&gt;0),MostCitedLookup!J1025,IF(AND(Summary!B$4=Lists!B$8,MostCitedLookup!R1025&lt;&gt;0),MostCitedLookup!J1025,IF(AND(Summary!B$4=Lists!B$9,MostCitedLookup!S1025&lt;&gt;0),MostCitedLookup!J1025,IF(AND(Summary!B$4=Lists!B$10,MostCitedLookup!T1025&lt;&gt;0),MostCitedLookup!J1025, IF(Summary!B$4="All Publications", MostCitedLookup!J1025, NA()))))))))))</f>
        <v>#N/A</v>
      </c>
    </row>
    <row r="1026" spans="1:21" x14ac:dyDescent="0.35">
      <c r="A1026" t="s">
        <v>3426</v>
      </c>
      <c r="B1026" t="s">
        <v>3427</v>
      </c>
      <c r="C1026">
        <v>2001</v>
      </c>
      <c r="D1026" t="s">
        <v>3426</v>
      </c>
      <c r="E1026">
        <v>2</v>
      </c>
      <c r="F1026" t="s">
        <v>3428</v>
      </c>
      <c r="G1026">
        <v>2001</v>
      </c>
      <c r="H1026">
        <v>0</v>
      </c>
      <c r="I1026">
        <v>1</v>
      </c>
      <c r="J1026">
        <v>2</v>
      </c>
      <c r="K1026" t="s">
        <v>78</v>
      </c>
      <c r="L1026">
        <v>0</v>
      </c>
      <c r="M1026">
        <v>0</v>
      </c>
      <c r="N1026">
        <v>1</v>
      </c>
      <c r="O1026">
        <v>0</v>
      </c>
      <c r="P1026">
        <v>0</v>
      </c>
      <c r="Q1026">
        <v>0</v>
      </c>
      <c r="R1026">
        <v>0</v>
      </c>
      <c r="S1026">
        <v>1</v>
      </c>
      <c r="T1026">
        <v>0</v>
      </c>
      <c r="U1026">
        <f>IF(AND(Summary!B$4=Lists!B$2,MostCitedLookup!L1026&lt;&gt;0),MostCitedLookup!J1026,IF(AND(Summary!B$4=Lists!B$3,MostCitedLookup!M1026&lt;&gt;0),MostCitedLookup!J1026,IF(AND(Summary!B$4=Lists!B$4,MostCitedLookup!N1026&lt;&gt;0),MostCitedLookup!J1026,IF(AND(Summary!B$4=Lists!B$5,MostCitedLookup!O1026&lt;&gt;0),MostCitedLookup!J1026,IF(AND(Summary!B$4=Lists!B$6,MostCitedLookup!P1026&lt;&gt;0),MostCitedLookup!J1026,IF(AND(Summary!B$4=Lists!B$7,MostCitedLookup!Q1026&lt;&gt;0),MostCitedLookup!J1026,IF(AND(Summary!B$4=Lists!B$8,MostCitedLookup!R1026&lt;&gt;0),MostCitedLookup!J1026,IF(AND(Summary!B$4=Lists!B$9,MostCitedLookup!S1026&lt;&gt;0),MostCitedLookup!J1026,IF(AND(Summary!B$4=Lists!B$10,MostCitedLookup!T1026&lt;&gt;0),MostCitedLookup!J1026, IF(Summary!B$4="All Publications", MostCitedLookup!J1026, NA()))))))))))</f>
        <v>2</v>
      </c>
    </row>
    <row r="1027" spans="1:21" x14ac:dyDescent="0.35">
      <c r="A1027" t="s">
        <v>3429</v>
      </c>
      <c r="B1027" t="s">
        <v>3430</v>
      </c>
      <c r="C1027">
        <v>2005</v>
      </c>
      <c r="D1027" t="s">
        <v>3429</v>
      </c>
      <c r="E1027">
        <v>2</v>
      </c>
      <c r="F1027" t="s">
        <v>3431</v>
      </c>
      <c r="G1027">
        <v>2005</v>
      </c>
      <c r="H1027">
        <v>0</v>
      </c>
      <c r="I1027">
        <v>1</v>
      </c>
      <c r="J1027">
        <v>2</v>
      </c>
      <c r="K1027" t="s">
        <v>58</v>
      </c>
      <c r="L1027">
        <v>0</v>
      </c>
      <c r="M1027">
        <v>0</v>
      </c>
      <c r="N1027">
        <v>0</v>
      </c>
      <c r="O1027">
        <v>0</v>
      </c>
      <c r="P1027">
        <v>0</v>
      </c>
      <c r="Q1027">
        <v>0</v>
      </c>
      <c r="R1027">
        <v>0</v>
      </c>
      <c r="S1027">
        <v>1</v>
      </c>
      <c r="T1027">
        <v>0</v>
      </c>
      <c r="U1027" t="e">
        <f>IF(AND(Summary!B$4=Lists!B$2,MostCitedLookup!L1027&lt;&gt;0),MostCitedLookup!J1027,IF(AND(Summary!B$4=Lists!B$3,MostCitedLookup!M1027&lt;&gt;0),MostCitedLookup!J1027,IF(AND(Summary!B$4=Lists!B$4,MostCitedLookup!N1027&lt;&gt;0),MostCitedLookup!J1027,IF(AND(Summary!B$4=Lists!B$5,MostCitedLookup!O1027&lt;&gt;0),MostCitedLookup!J1027,IF(AND(Summary!B$4=Lists!B$6,MostCitedLookup!P1027&lt;&gt;0),MostCitedLookup!J1027,IF(AND(Summary!B$4=Lists!B$7,MostCitedLookup!Q1027&lt;&gt;0),MostCitedLookup!J1027,IF(AND(Summary!B$4=Lists!B$8,MostCitedLookup!R1027&lt;&gt;0),MostCitedLookup!J1027,IF(AND(Summary!B$4=Lists!B$9,MostCitedLookup!S1027&lt;&gt;0),MostCitedLookup!J1027,IF(AND(Summary!B$4=Lists!B$10,MostCitedLookup!T1027&lt;&gt;0),MostCitedLookup!J1027, IF(Summary!B$4="All Publications", MostCitedLookup!J1027, NA()))))))))))</f>
        <v>#N/A</v>
      </c>
    </row>
    <row r="1028" spans="1:21" x14ac:dyDescent="0.35">
      <c r="A1028" t="s">
        <v>3432</v>
      </c>
      <c r="B1028" t="s">
        <v>561</v>
      </c>
      <c r="C1028">
        <v>2008</v>
      </c>
      <c r="D1028" t="s">
        <v>3432</v>
      </c>
      <c r="E1028">
        <v>2</v>
      </c>
      <c r="F1028" t="s">
        <v>3433</v>
      </c>
      <c r="G1028">
        <v>2008</v>
      </c>
      <c r="H1028">
        <v>0</v>
      </c>
      <c r="I1028">
        <v>1</v>
      </c>
      <c r="J1028">
        <v>2</v>
      </c>
      <c r="K1028" t="s">
        <v>58</v>
      </c>
      <c r="L1028">
        <v>0</v>
      </c>
      <c r="M1028">
        <v>0</v>
      </c>
      <c r="N1028">
        <v>0</v>
      </c>
      <c r="O1028">
        <v>0</v>
      </c>
      <c r="P1028">
        <v>0</v>
      </c>
      <c r="Q1028">
        <v>0</v>
      </c>
      <c r="R1028">
        <v>0</v>
      </c>
      <c r="S1028">
        <v>1</v>
      </c>
      <c r="T1028">
        <v>0</v>
      </c>
      <c r="U1028" t="e">
        <f>IF(AND(Summary!B$4=Lists!B$2,MostCitedLookup!L1028&lt;&gt;0),MostCitedLookup!J1028,IF(AND(Summary!B$4=Lists!B$3,MostCitedLookup!M1028&lt;&gt;0),MostCitedLookup!J1028,IF(AND(Summary!B$4=Lists!B$4,MostCitedLookup!N1028&lt;&gt;0),MostCitedLookup!J1028,IF(AND(Summary!B$4=Lists!B$5,MostCitedLookup!O1028&lt;&gt;0),MostCitedLookup!J1028,IF(AND(Summary!B$4=Lists!B$6,MostCitedLookup!P1028&lt;&gt;0),MostCitedLookup!J1028,IF(AND(Summary!B$4=Lists!B$7,MostCitedLookup!Q1028&lt;&gt;0),MostCitedLookup!J1028,IF(AND(Summary!B$4=Lists!B$8,MostCitedLookup!R1028&lt;&gt;0),MostCitedLookup!J1028,IF(AND(Summary!B$4=Lists!B$9,MostCitedLookup!S1028&lt;&gt;0),MostCitedLookup!J1028,IF(AND(Summary!B$4=Lists!B$10,MostCitedLookup!T1028&lt;&gt;0),MostCitedLookup!J1028, IF(Summary!B$4="All Publications", MostCitedLookup!J1028, NA()))))))))))</f>
        <v>#N/A</v>
      </c>
    </row>
    <row r="1029" spans="1:21" x14ac:dyDescent="0.35">
      <c r="A1029" t="s">
        <v>3434</v>
      </c>
      <c r="B1029" t="s">
        <v>3435</v>
      </c>
      <c r="C1029">
        <v>2005</v>
      </c>
      <c r="D1029" t="s">
        <v>3434</v>
      </c>
      <c r="E1029">
        <v>2</v>
      </c>
      <c r="F1029" t="s">
        <v>3436</v>
      </c>
      <c r="G1029">
        <v>2005</v>
      </c>
      <c r="H1029">
        <v>0</v>
      </c>
      <c r="I1029">
        <v>1</v>
      </c>
      <c r="J1029">
        <v>2</v>
      </c>
      <c r="K1029" t="s">
        <v>58</v>
      </c>
      <c r="L1029">
        <v>0</v>
      </c>
      <c r="M1029">
        <v>0</v>
      </c>
      <c r="N1029">
        <v>0</v>
      </c>
      <c r="O1029">
        <v>0</v>
      </c>
      <c r="P1029">
        <v>0</v>
      </c>
      <c r="Q1029">
        <v>0</v>
      </c>
      <c r="R1029">
        <v>0</v>
      </c>
      <c r="S1029">
        <v>1</v>
      </c>
      <c r="T1029">
        <v>0</v>
      </c>
      <c r="U1029" t="e">
        <f>IF(AND(Summary!B$4=Lists!B$2,MostCitedLookup!L1029&lt;&gt;0),MostCitedLookup!J1029,IF(AND(Summary!B$4=Lists!B$3,MostCitedLookup!M1029&lt;&gt;0),MostCitedLookup!J1029,IF(AND(Summary!B$4=Lists!B$4,MostCitedLookup!N1029&lt;&gt;0),MostCitedLookup!J1029,IF(AND(Summary!B$4=Lists!B$5,MostCitedLookup!O1029&lt;&gt;0),MostCitedLookup!J1029,IF(AND(Summary!B$4=Lists!B$6,MostCitedLookup!P1029&lt;&gt;0),MostCitedLookup!J1029,IF(AND(Summary!B$4=Lists!B$7,MostCitedLookup!Q1029&lt;&gt;0),MostCitedLookup!J1029,IF(AND(Summary!B$4=Lists!B$8,MostCitedLookup!R1029&lt;&gt;0),MostCitedLookup!J1029,IF(AND(Summary!B$4=Lists!B$9,MostCitedLookup!S1029&lt;&gt;0),MostCitedLookup!J1029,IF(AND(Summary!B$4=Lists!B$10,MostCitedLookup!T1029&lt;&gt;0),MostCitedLookup!J1029, IF(Summary!B$4="All Publications", MostCitedLookup!J1029, NA()))))))))))</f>
        <v>#N/A</v>
      </c>
    </row>
    <row r="1030" spans="1:21" x14ac:dyDescent="0.35">
      <c r="A1030" t="s">
        <v>3437</v>
      </c>
      <c r="B1030" t="s">
        <v>3438</v>
      </c>
      <c r="C1030">
        <v>2018</v>
      </c>
      <c r="D1030" t="s">
        <v>3437</v>
      </c>
      <c r="E1030">
        <v>2</v>
      </c>
      <c r="F1030" t="s">
        <v>3439</v>
      </c>
      <c r="G1030">
        <v>2018</v>
      </c>
      <c r="H1030">
        <v>0</v>
      </c>
      <c r="I1030">
        <v>1</v>
      </c>
      <c r="J1030">
        <v>2</v>
      </c>
      <c r="K1030" t="s">
        <v>3440</v>
      </c>
      <c r="L1030">
        <v>0</v>
      </c>
      <c r="M1030">
        <v>0</v>
      </c>
      <c r="N1030">
        <v>0</v>
      </c>
      <c r="O1030">
        <v>0</v>
      </c>
      <c r="P1030">
        <v>1</v>
      </c>
      <c r="Q1030">
        <v>0</v>
      </c>
      <c r="R1030">
        <v>0</v>
      </c>
      <c r="S1030">
        <v>1</v>
      </c>
      <c r="T1030">
        <v>0</v>
      </c>
      <c r="U1030" t="e">
        <f>IF(AND(Summary!B$4=Lists!B$2,MostCitedLookup!L1030&lt;&gt;0),MostCitedLookup!J1030,IF(AND(Summary!B$4=Lists!B$3,MostCitedLookup!M1030&lt;&gt;0),MostCitedLookup!J1030,IF(AND(Summary!B$4=Lists!B$4,MostCitedLookup!N1030&lt;&gt;0),MostCitedLookup!J1030,IF(AND(Summary!B$4=Lists!B$5,MostCitedLookup!O1030&lt;&gt;0),MostCitedLookup!J1030,IF(AND(Summary!B$4=Lists!B$6,MostCitedLookup!P1030&lt;&gt;0),MostCitedLookup!J1030,IF(AND(Summary!B$4=Lists!B$7,MostCitedLookup!Q1030&lt;&gt;0),MostCitedLookup!J1030,IF(AND(Summary!B$4=Lists!B$8,MostCitedLookup!R1030&lt;&gt;0),MostCitedLookup!J1030,IF(AND(Summary!B$4=Lists!B$9,MostCitedLookup!S1030&lt;&gt;0),MostCitedLookup!J1030,IF(AND(Summary!B$4=Lists!B$10,MostCitedLookup!T1030&lt;&gt;0),MostCitedLookup!J1030, IF(Summary!B$4="All Publications", MostCitedLookup!J1030, NA()))))))))))</f>
        <v>#N/A</v>
      </c>
    </row>
    <row r="1031" spans="1:21" x14ac:dyDescent="0.35">
      <c r="A1031" t="s">
        <v>3441</v>
      </c>
      <c r="B1031" t="s">
        <v>3442</v>
      </c>
      <c r="C1031">
        <v>2012</v>
      </c>
      <c r="D1031" t="s">
        <v>3441</v>
      </c>
      <c r="E1031">
        <v>2</v>
      </c>
      <c r="F1031" t="s">
        <v>3443</v>
      </c>
      <c r="G1031">
        <v>2012</v>
      </c>
      <c r="H1031">
        <v>0</v>
      </c>
      <c r="I1031">
        <v>1</v>
      </c>
      <c r="J1031">
        <v>2</v>
      </c>
      <c r="K1031" t="s">
        <v>58</v>
      </c>
      <c r="L1031">
        <v>0</v>
      </c>
      <c r="M1031">
        <v>0</v>
      </c>
      <c r="N1031">
        <v>0</v>
      </c>
      <c r="O1031">
        <v>0</v>
      </c>
      <c r="P1031">
        <v>0</v>
      </c>
      <c r="Q1031">
        <v>0</v>
      </c>
      <c r="R1031">
        <v>0</v>
      </c>
      <c r="S1031">
        <v>1</v>
      </c>
      <c r="T1031">
        <v>0</v>
      </c>
      <c r="U1031" t="e">
        <f>IF(AND(Summary!B$4=Lists!B$2,MostCitedLookup!L1031&lt;&gt;0),MostCitedLookup!J1031,IF(AND(Summary!B$4=Lists!B$3,MostCitedLookup!M1031&lt;&gt;0),MostCitedLookup!J1031,IF(AND(Summary!B$4=Lists!B$4,MostCitedLookup!N1031&lt;&gt;0),MostCitedLookup!J1031,IF(AND(Summary!B$4=Lists!B$5,MostCitedLookup!O1031&lt;&gt;0),MostCitedLookup!J1031,IF(AND(Summary!B$4=Lists!B$6,MostCitedLookup!P1031&lt;&gt;0),MostCitedLookup!J1031,IF(AND(Summary!B$4=Lists!B$7,MostCitedLookup!Q1031&lt;&gt;0),MostCitedLookup!J1031,IF(AND(Summary!B$4=Lists!B$8,MostCitedLookup!R1031&lt;&gt;0),MostCitedLookup!J1031,IF(AND(Summary!B$4=Lists!B$9,MostCitedLookup!S1031&lt;&gt;0),MostCitedLookup!J1031,IF(AND(Summary!B$4=Lists!B$10,MostCitedLookup!T1031&lt;&gt;0),MostCitedLookup!J1031, IF(Summary!B$4="All Publications", MostCitedLookup!J1031, NA()))))))))))</f>
        <v>#N/A</v>
      </c>
    </row>
    <row r="1032" spans="1:21" x14ac:dyDescent="0.35">
      <c r="A1032" t="s">
        <v>3444</v>
      </c>
      <c r="B1032" t="s">
        <v>3445</v>
      </c>
      <c r="C1032">
        <v>2019</v>
      </c>
      <c r="D1032" t="s">
        <v>3444</v>
      </c>
      <c r="E1032">
        <v>2</v>
      </c>
      <c r="F1032" t="s">
        <v>3446</v>
      </c>
      <c r="G1032">
        <v>2019</v>
      </c>
      <c r="H1032">
        <v>0</v>
      </c>
      <c r="I1032">
        <v>1</v>
      </c>
      <c r="J1032">
        <v>2</v>
      </c>
      <c r="K1032" t="s">
        <v>1892</v>
      </c>
      <c r="L1032">
        <v>1</v>
      </c>
      <c r="M1032">
        <v>1</v>
      </c>
      <c r="N1032">
        <v>0</v>
      </c>
      <c r="O1032">
        <v>1</v>
      </c>
      <c r="P1032">
        <v>0</v>
      </c>
      <c r="Q1032">
        <v>0</v>
      </c>
      <c r="R1032">
        <v>0</v>
      </c>
      <c r="S1032">
        <v>1</v>
      </c>
      <c r="T1032">
        <v>0</v>
      </c>
      <c r="U1032" t="e">
        <f>IF(AND(Summary!B$4=Lists!B$2,MostCitedLookup!L1032&lt;&gt;0),MostCitedLookup!J1032,IF(AND(Summary!B$4=Lists!B$3,MostCitedLookup!M1032&lt;&gt;0),MostCitedLookup!J1032,IF(AND(Summary!B$4=Lists!B$4,MostCitedLookup!N1032&lt;&gt;0),MostCitedLookup!J1032,IF(AND(Summary!B$4=Lists!B$5,MostCitedLookup!O1032&lt;&gt;0),MostCitedLookup!J1032,IF(AND(Summary!B$4=Lists!B$6,MostCitedLookup!P1032&lt;&gt;0),MostCitedLookup!J1032,IF(AND(Summary!B$4=Lists!B$7,MostCitedLookup!Q1032&lt;&gt;0),MostCitedLookup!J1032,IF(AND(Summary!B$4=Lists!B$8,MostCitedLookup!R1032&lt;&gt;0),MostCitedLookup!J1032,IF(AND(Summary!B$4=Lists!B$9,MostCitedLookup!S1032&lt;&gt;0),MostCitedLookup!J1032,IF(AND(Summary!B$4=Lists!B$10,MostCitedLookup!T1032&lt;&gt;0),MostCitedLookup!J1032, IF(Summary!B$4="All Publications", MostCitedLookup!J1032, NA()))))))))))</f>
        <v>#N/A</v>
      </c>
    </row>
    <row r="1033" spans="1:21" x14ac:dyDescent="0.35">
      <c r="A1033" t="s">
        <v>3447</v>
      </c>
      <c r="B1033" t="s">
        <v>3448</v>
      </c>
      <c r="C1033">
        <v>2019</v>
      </c>
      <c r="D1033" t="s">
        <v>3447</v>
      </c>
      <c r="E1033">
        <v>2</v>
      </c>
      <c r="F1033" t="s">
        <v>3449</v>
      </c>
      <c r="G1033">
        <v>2019</v>
      </c>
      <c r="H1033">
        <v>0</v>
      </c>
      <c r="I1033">
        <v>1</v>
      </c>
      <c r="J1033">
        <v>2</v>
      </c>
      <c r="K1033" t="s">
        <v>646</v>
      </c>
      <c r="L1033">
        <v>1</v>
      </c>
      <c r="M1033">
        <v>1</v>
      </c>
      <c r="N1033">
        <v>0</v>
      </c>
      <c r="O1033">
        <v>0</v>
      </c>
      <c r="P1033">
        <v>0</v>
      </c>
      <c r="Q1033">
        <v>0</v>
      </c>
      <c r="R1033">
        <v>0</v>
      </c>
      <c r="S1033">
        <v>0</v>
      </c>
      <c r="T1033">
        <v>0</v>
      </c>
      <c r="U1033" t="e">
        <f>IF(AND(Summary!B$4=Lists!B$2,MostCitedLookup!L1033&lt;&gt;0),MostCitedLookup!J1033,IF(AND(Summary!B$4=Lists!B$3,MostCitedLookup!M1033&lt;&gt;0),MostCitedLookup!J1033,IF(AND(Summary!B$4=Lists!B$4,MostCitedLookup!N1033&lt;&gt;0),MostCitedLookup!J1033,IF(AND(Summary!B$4=Lists!B$5,MostCitedLookup!O1033&lt;&gt;0),MostCitedLookup!J1033,IF(AND(Summary!B$4=Lists!B$6,MostCitedLookup!P1033&lt;&gt;0),MostCitedLookup!J1033,IF(AND(Summary!B$4=Lists!B$7,MostCitedLookup!Q1033&lt;&gt;0),MostCitedLookup!J1033,IF(AND(Summary!B$4=Lists!B$8,MostCitedLookup!R1033&lt;&gt;0),MostCitedLookup!J1033,IF(AND(Summary!B$4=Lists!B$9,MostCitedLookup!S1033&lt;&gt;0),MostCitedLookup!J1033,IF(AND(Summary!B$4=Lists!B$10,MostCitedLookup!T1033&lt;&gt;0),MostCitedLookup!J1033, IF(Summary!B$4="All Publications", MostCitedLookup!J1033, NA()))))))))))</f>
        <v>#N/A</v>
      </c>
    </row>
    <row r="1034" spans="1:21" x14ac:dyDescent="0.35">
      <c r="A1034" t="s">
        <v>3450</v>
      </c>
      <c r="B1034" t="s">
        <v>3451</v>
      </c>
      <c r="C1034">
        <v>2005</v>
      </c>
      <c r="D1034" t="s">
        <v>3452</v>
      </c>
      <c r="E1034">
        <v>1</v>
      </c>
      <c r="F1034" t="s">
        <v>3453</v>
      </c>
      <c r="G1034">
        <v>2005</v>
      </c>
      <c r="H1034">
        <v>0.188255436</v>
      </c>
      <c r="I1034">
        <v>1</v>
      </c>
      <c r="J1034">
        <v>1</v>
      </c>
      <c r="K1034" t="s">
        <v>67</v>
      </c>
      <c r="L1034">
        <v>0</v>
      </c>
      <c r="M1034">
        <v>0</v>
      </c>
      <c r="N1034">
        <v>0</v>
      </c>
      <c r="O1034">
        <v>0</v>
      </c>
      <c r="P1034">
        <v>1</v>
      </c>
      <c r="Q1034">
        <v>0</v>
      </c>
      <c r="R1034">
        <v>0</v>
      </c>
      <c r="S1034">
        <v>0</v>
      </c>
      <c r="T1034">
        <v>0</v>
      </c>
      <c r="U1034" t="e">
        <f>IF(AND(Summary!B$4=Lists!B$2,MostCitedLookup!L1034&lt;&gt;0),MostCitedLookup!J1034,IF(AND(Summary!B$4=Lists!B$3,MostCitedLookup!M1034&lt;&gt;0),MostCitedLookup!J1034,IF(AND(Summary!B$4=Lists!B$4,MostCitedLookup!N1034&lt;&gt;0),MostCitedLookup!J1034,IF(AND(Summary!B$4=Lists!B$5,MostCitedLookup!O1034&lt;&gt;0),MostCitedLookup!J1034,IF(AND(Summary!B$4=Lists!B$6,MostCitedLookup!P1034&lt;&gt;0),MostCitedLookup!J1034,IF(AND(Summary!B$4=Lists!B$7,MostCitedLookup!Q1034&lt;&gt;0),MostCitedLookup!J1034,IF(AND(Summary!B$4=Lists!B$8,MostCitedLookup!R1034&lt;&gt;0),MostCitedLookup!J1034,IF(AND(Summary!B$4=Lists!B$9,MostCitedLookup!S1034&lt;&gt;0),MostCitedLookup!J1034,IF(AND(Summary!B$4=Lists!B$10,MostCitedLookup!T1034&lt;&gt;0),MostCitedLookup!J1034, IF(Summary!B$4="All Publications", MostCitedLookup!J1034, NA()))))))))))</f>
        <v>#N/A</v>
      </c>
    </row>
    <row r="1035" spans="1:21" x14ac:dyDescent="0.35">
      <c r="A1035" t="s">
        <v>3454</v>
      </c>
      <c r="B1035" t="s">
        <v>3455</v>
      </c>
      <c r="C1035">
        <v>2014</v>
      </c>
      <c r="D1035" t="s">
        <v>3456</v>
      </c>
      <c r="E1035">
        <v>1</v>
      </c>
      <c r="F1035" t="s">
        <v>3457</v>
      </c>
      <c r="G1035">
        <v>2014</v>
      </c>
      <c r="H1035">
        <v>0.187810538</v>
      </c>
      <c r="I1035">
        <v>1</v>
      </c>
      <c r="J1035">
        <v>1</v>
      </c>
      <c r="K1035" t="s">
        <v>67</v>
      </c>
      <c r="L1035">
        <v>0</v>
      </c>
      <c r="M1035">
        <v>0</v>
      </c>
      <c r="N1035">
        <v>0</v>
      </c>
      <c r="O1035">
        <v>0</v>
      </c>
      <c r="P1035">
        <v>1</v>
      </c>
      <c r="Q1035">
        <v>0</v>
      </c>
      <c r="R1035">
        <v>0</v>
      </c>
      <c r="S1035">
        <v>0</v>
      </c>
      <c r="T1035">
        <v>0</v>
      </c>
      <c r="U1035" t="e">
        <f>IF(AND(Summary!B$4=Lists!B$2,MostCitedLookup!L1035&lt;&gt;0),MostCitedLookup!J1035,IF(AND(Summary!B$4=Lists!B$3,MostCitedLookup!M1035&lt;&gt;0),MostCitedLookup!J1035,IF(AND(Summary!B$4=Lists!B$4,MostCitedLookup!N1035&lt;&gt;0),MostCitedLookup!J1035,IF(AND(Summary!B$4=Lists!B$5,MostCitedLookup!O1035&lt;&gt;0),MostCitedLookup!J1035,IF(AND(Summary!B$4=Lists!B$6,MostCitedLookup!P1035&lt;&gt;0),MostCitedLookup!J1035,IF(AND(Summary!B$4=Lists!B$7,MostCitedLookup!Q1035&lt;&gt;0),MostCitedLookup!J1035,IF(AND(Summary!B$4=Lists!B$8,MostCitedLookup!R1035&lt;&gt;0),MostCitedLookup!J1035,IF(AND(Summary!B$4=Lists!B$9,MostCitedLookup!S1035&lt;&gt;0),MostCitedLookup!J1035,IF(AND(Summary!B$4=Lists!B$10,MostCitedLookup!T1035&lt;&gt;0),MostCitedLookup!J1035, IF(Summary!B$4="All Publications", MostCitedLookup!J1035, NA()))))))))))</f>
        <v>#N/A</v>
      </c>
    </row>
    <row r="1036" spans="1:21" x14ac:dyDescent="0.35">
      <c r="A1036" t="s">
        <v>3458</v>
      </c>
      <c r="B1036" t="s">
        <v>3459</v>
      </c>
      <c r="C1036">
        <v>2010</v>
      </c>
      <c r="D1036" t="s">
        <v>3460</v>
      </c>
      <c r="E1036">
        <v>1</v>
      </c>
      <c r="F1036" t="s">
        <v>3461</v>
      </c>
      <c r="G1036">
        <v>2010</v>
      </c>
      <c r="H1036">
        <v>0.18157081</v>
      </c>
      <c r="I1036">
        <v>1</v>
      </c>
      <c r="J1036">
        <v>1</v>
      </c>
      <c r="K1036" t="s">
        <v>58</v>
      </c>
      <c r="L1036">
        <v>0</v>
      </c>
      <c r="M1036">
        <v>0</v>
      </c>
      <c r="N1036">
        <v>0</v>
      </c>
      <c r="O1036">
        <v>0</v>
      </c>
      <c r="P1036">
        <v>0</v>
      </c>
      <c r="Q1036">
        <v>0</v>
      </c>
      <c r="R1036">
        <v>0</v>
      </c>
      <c r="S1036">
        <v>1</v>
      </c>
      <c r="T1036">
        <v>0</v>
      </c>
      <c r="U1036" t="e">
        <f>IF(AND(Summary!B$4=Lists!B$2,MostCitedLookup!L1036&lt;&gt;0),MostCitedLookup!J1036,IF(AND(Summary!B$4=Lists!B$3,MostCitedLookup!M1036&lt;&gt;0),MostCitedLookup!J1036,IF(AND(Summary!B$4=Lists!B$4,MostCitedLookup!N1036&lt;&gt;0),MostCitedLookup!J1036,IF(AND(Summary!B$4=Lists!B$5,MostCitedLookup!O1036&lt;&gt;0),MostCitedLookup!J1036,IF(AND(Summary!B$4=Lists!B$6,MostCitedLookup!P1036&lt;&gt;0),MostCitedLookup!J1036,IF(AND(Summary!B$4=Lists!B$7,MostCitedLookup!Q1036&lt;&gt;0),MostCitedLookup!J1036,IF(AND(Summary!B$4=Lists!B$8,MostCitedLookup!R1036&lt;&gt;0),MostCitedLookup!J1036,IF(AND(Summary!B$4=Lists!B$9,MostCitedLookup!S1036&lt;&gt;0),MostCitedLookup!J1036,IF(AND(Summary!B$4=Lists!B$10,MostCitedLookup!T1036&lt;&gt;0),MostCitedLookup!J1036, IF(Summary!B$4="All Publications", MostCitedLookup!J1036, NA()))))))))))</f>
        <v>#N/A</v>
      </c>
    </row>
    <row r="1037" spans="1:21" x14ac:dyDescent="0.35">
      <c r="A1037" t="s">
        <v>3462</v>
      </c>
      <c r="B1037" t="s">
        <v>3463</v>
      </c>
      <c r="C1037">
        <v>1988</v>
      </c>
      <c r="D1037" t="s">
        <v>3464</v>
      </c>
      <c r="E1037">
        <v>1</v>
      </c>
      <c r="F1037" t="s">
        <v>3465</v>
      </c>
      <c r="G1037">
        <v>1988</v>
      </c>
      <c r="H1037">
        <v>0.165439478</v>
      </c>
      <c r="I1037">
        <v>1</v>
      </c>
      <c r="J1037">
        <v>1</v>
      </c>
      <c r="K1037" t="s">
        <v>58</v>
      </c>
      <c r="L1037">
        <v>0</v>
      </c>
      <c r="M1037">
        <v>0</v>
      </c>
      <c r="N1037">
        <v>0</v>
      </c>
      <c r="O1037">
        <v>0</v>
      </c>
      <c r="P1037">
        <v>0</v>
      </c>
      <c r="Q1037">
        <v>0</v>
      </c>
      <c r="R1037">
        <v>0</v>
      </c>
      <c r="S1037">
        <v>1</v>
      </c>
      <c r="T1037">
        <v>0</v>
      </c>
      <c r="U1037" t="e">
        <f>IF(AND(Summary!B$4=Lists!B$2,MostCitedLookup!L1037&lt;&gt;0),MostCitedLookup!J1037,IF(AND(Summary!B$4=Lists!B$3,MostCitedLookup!M1037&lt;&gt;0),MostCitedLookup!J1037,IF(AND(Summary!B$4=Lists!B$4,MostCitedLookup!N1037&lt;&gt;0),MostCitedLookup!J1037,IF(AND(Summary!B$4=Lists!B$5,MostCitedLookup!O1037&lt;&gt;0),MostCitedLookup!J1037,IF(AND(Summary!B$4=Lists!B$6,MostCitedLookup!P1037&lt;&gt;0),MostCitedLookup!J1037,IF(AND(Summary!B$4=Lists!B$7,MostCitedLookup!Q1037&lt;&gt;0),MostCitedLookup!J1037,IF(AND(Summary!B$4=Lists!B$8,MostCitedLookup!R1037&lt;&gt;0),MostCitedLookup!J1037,IF(AND(Summary!B$4=Lists!B$9,MostCitedLookup!S1037&lt;&gt;0),MostCitedLookup!J1037,IF(AND(Summary!B$4=Lists!B$10,MostCitedLookup!T1037&lt;&gt;0),MostCitedLookup!J1037, IF(Summary!B$4="All Publications", MostCitedLookup!J1037, NA()))))))))))</f>
        <v>#N/A</v>
      </c>
    </row>
    <row r="1038" spans="1:21" x14ac:dyDescent="0.35">
      <c r="A1038" t="s">
        <v>3466</v>
      </c>
      <c r="B1038" t="s">
        <v>3467</v>
      </c>
      <c r="C1038">
        <v>2013</v>
      </c>
      <c r="D1038" t="s">
        <v>3468</v>
      </c>
      <c r="E1038">
        <v>1</v>
      </c>
      <c r="F1038" t="s">
        <v>3469</v>
      </c>
      <c r="G1038">
        <v>2013</v>
      </c>
      <c r="H1038">
        <v>0.164836712</v>
      </c>
      <c r="I1038">
        <v>1</v>
      </c>
      <c r="J1038">
        <v>1</v>
      </c>
      <c r="K1038" t="s">
        <v>2163</v>
      </c>
      <c r="L1038">
        <v>1</v>
      </c>
      <c r="M1038">
        <v>1</v>
      </c>
      <c r="N1038">
        <v>0</v>
      </c>
      <c r="O1038">
        <v>0</v>
      </c>
      <c r="P1038">
        <v>0</v>
      </c>
      <c r="Q1038">
        <v>0</v>
      </c>
      <c r="R1038">
        <v>0</v>
      </c>
      <c r="S1038">
        <v>0</v>
      </c>
      <c r="T1038">
        <v>0</v>
      </c>
      <c r="U1038" t="e">
        <f>IF(AND(Summary!B$4=Lists!B$2,MostCitedLookup!L1038&lt;&gt;0),MostCitedLookup!J1038,IF(AND(Summary!B$4=Lists!B$3,MostCitedLookup!M1038&lt;&gt;0),MostCitedLookup!J1038,IF(AND(Summary!B$4=Lists!B$4,MostCitedLookup!N1038&lt;&gt;0),MostCitedLookup!J1038,IF(AND(Summary!B$4=Lists!B$5,MostCitedLookup!O1038&lt;&gt;0),MostCitedLookup!J1038,IF(AND(Summary!B$4=Lists!B$6,MostCitedLookup!P1038&lt;&gt;0),MostCitedLookup!J1038,IF(AND(Summary!B$4=Lists!B$7,MostCitedLookup!Q1038&lt;&gt;0),MostCitedLookup!J1038,IF(AND(Summary!B$4=Lists!B$8,MostCitedLookup!R1038&lt;&gt;0),MostCitedLookup!J1038,IF(AND(Summary!B$4=Lists!B$9,MostCitedLookup!S1038&lt;&gt;0),MostCitedLookup!J1038,IF(AND(Summary!B$4=Lists!B$10,MostCitedLookup!T1038&lt;&gt;0),MostCitedLookup!J1038, IF(Summary!B$4="All Publications", MostCitedLookup!J1038, NA()))))))))))</f>
        <v>#N/A</v>
      </c>
    </row>
    <row r="1039" spans="1:21" x14ac:dyDescent="0.35">
      <c r="A1039" t="s">
        <v>3470</v>
      </c>
      <c r="B1039" t="s">
        <v>3471</v>
      </c>
      <c r="C1039">
        <v>2008</v>
      </c>
      <c r="D1039" t="s">
        <v>3472</v>
      </c>
      <c r="E1039">
        <v>1</v>
      </c>
      <c r="F1039" t="s">
        <v>3473</v>
      </c>
      <c r="G1039">
        <v>2008</v>
      </c>
      <c r="H1039">
        <v>0.150252525</v>
      </c>
      <c r="I1039">
        <v>1</v>
      </c>
      <c r="J1039">
        <v>1</v>
      </c>
      <c r="K1039" t="s">
        <v>58</v>
      </c>
      <c r="L1039">
        <v>0</v>
      </c>
      <c r="M1039">
        <v>0</v>
      </c>
      <c r="N1039">
        <v>0</v>
      </c>
      <c r="O1039">
        <v>0</v>
      </c>
      <c r="P1039">
        <v>0</v>
      </c>
      <c r="Q1039">
        <v>0</v>
      </c>
      <c r="R1039">
        <v>0</v>
      </c>
      <c r="S1039">
        <v>1</v>
      </c>
      <c r="T1039">
        <v>0</v>
      </c>
      <c r="U1039" t="e">
        <f>IF(AND(Summary!B$4=Lists!B$2,MostCitedLookup!L1039&lt;&gt;0),MostCitedLookup!J1039,IF(AND(Summary!B$4=Lists!B$3,MostCitedLookup!M1039&lt;&gt;0),MostCitedLookup!J1039,IF(AND(Summary!B$4=Lists!B$4,MostCitedLookup!N1039&lt;&gt;0),MostCitedLookup!J1039,IF(AND(Summary!B$4=Lists!B$5,MostCitedLookup!O1039&lt;&gt;0),MostCitedLookup!J1039,IF(AND(Summary!B$4=Lists!B$6,MostCitedLookup!P1039&lt;&gt;0),MostCitedLookup!J1039,IF(AND(Summary!B$4=Lists!B$7,MostCitedLookup!Q1039&lt;&gt;0),MostCitedLookup!J1039,IF(AND(Summary!B$4=Lists!B$8,MostCitedLookup!R1039&lt;&gt;0),MostCitedLookup!J1039,IF(AND(Summary!B$4=Lists!B$9,MostCitedLookup!S1039&lt;&gt;0),MostCitedLookup!J1039,IF(AND(Summary!B$4=Lists!B$10,MostCitedLookup!T1039&lt;&gt;0),MostCitedLookup!J1039, IF(Summary!B$4="All Publications", MostCitedLookup!J1039, NA()))))))))))</f>
        <v>#N/A</v>
      </c>
    </row>
    <row r="1040" spans="1:21" x14ac:dyDescent="0.35">
      <c r="A1040" t="s">
        <v>3474</v>
      </c>
      <c r="B1040" t="s">
        <v>3475</v>
      </c>
      <c r="C1040">
        <v>2001</v>
      </c>
      <c r="D1040" t="s">
        <v>3476</v>
      </c>
      <c r="E1040">
        <v>1</v>
      </c>
      <c r="F1040" t="s">
        <v>3477</v>
      </c>
      <c r="G1040">
        <v>2001</v>
      </c>
      <c r="H1040">
        <v>0.12465724</v>
      </c>
      <c r="I1040">
        <v>1</v>
      </c>
      <c r="J1040">
        <v>1</v>
      </c>
      <c r="K1040" t="s">
        <v>58</v>
      </c>
      <c r="L1040">
        <v>0</v>
      </c>
      <c r="M1040">
        <v>0</v>
      </c>
      <c r="N1040">
        <v>0</v>
      </c>
      <c r="O1040">
        <v>0</v>
      </c>
      <c r="P1040">
        <v>0</v>
      </c>
      <c r="Q1040">
        <v>0</v>
      </c>
      <c r="R1040">
        <v>0</v>
      </c>
      <c r="S1040">
        <v>1</v>
      </c>
      <c r="T1040">
        <v>0</v>
      </c>
      <c r="U1040" t="e">
        <f>IF(AND(Summary!B$4=Lists!B$2,MostCitedLookup!L1040&lt;&gt;0),MostCitedLookup!J1040,IF(AND(Summary!B$4=Lists!B$3,MostCitedLookup!M1040&lt;&gt;0),MostCitedLookup!J1040,IF(AND(Summary!B$4=Lists!B$4,MostCitedLookup!N1040&lt;&gt;0),MostCitedLookup!J1040,IF(AND(Summary!B$4=Lists!B$5,MostCitedLookup!O1040&lt;&gt;0),MostCitedLookup!J1040,IF(AND(Summary!B$4=Lists!B$6,MostCitedLookup!P1040&lt;&gt;0),MostCitedLookup!J1040,IF(AND(Summary!B$4=Lists!B$7,MostCitedLookup!Q1040&lt;&gt;0),MostCitedLookup!J1040,IF(AND(Summary!B$4=Lists!B$8,MostCitedLookup!R1040&lt;&gt;0),MostCitedLookup!J1040,IF(AND(Summary!B$4=Lists!B$9,MostCitedLookup!S1040&lt;&gt;0),MostCitedLookup!J1040,IF(AND(Summary!B$4=Lists!B$10,MostCitedLookup!T1040&lt;&gt;0),MostCitedLookup!J1040, IF(Summary!B$4="All Publications", MostCitedLookup!J1040, NA()))))))))))</f>
        <v>#N/A</v>
      </c>
    </row>
    <row r="1041" spans="1:21" x14ac:dyDescent="0.35">
      <c r="A1041" t="s">
        <v>3478</v>
      </c>
      <c r="B1041" t="s">
        <v>3479</v>
      </c>
      <c r="C1041">
        <v>2001</v>
      </c>
      <c r="D1041" t="s">
        <v>3480</v>
      </c>
      <c r="E1041">
        <v>1</v>
      </c>
      <c r="F1041" t="s">
        <v>3481</v>
      </c>
      <c r="G1041">
        <v>2001</v>
      </c>
      <c r="H1041">
        <v>7.5564971999999994E-2</v>
      </c>
      <c r="I1041">
        <v>1</v>
      </c>
      <c r="J1041">
        <v>1</v>
      </c>
      <c r="K1041" t="s">
        <v>67</v>
      </c>
      <c r="L1041">
        <v>0</v>
      </c>
      <c r="M1041">
        <v>0</v>
      </c>
      <c r="N1041">
        <v>0</v>
      </c>
      <c r="O1041">
        <v>0</v>
      </c>
      <c r="P1041">
        <v>1</v>
      </c>
      <c r="Q1041">
        <v>0</v>
      </c>
      <c r="R1041">
        <v>0</v>
      </c>
      <c r="S1041">
        <v>0</v>
      </c>
      <c r="T1041">
        <v>0</v>
      </c>
      <c r="U1041" t="e">
        <f>IF(AND(Summary!B$4=Lists!B$2,MostCitedLookup!L1041&lt;&gt;0),MostCitedLookup!J1041,IF(AND(Summary!B$4=Lists!B$3,MostCitedLookup!M1041&lt;&gt;0),MostCitedLookup!J1041,IF(AND(Summary!B$4=Lists!B$4,MostCitedLookup!N1041&lt;&gt;0),MostCitedLookup!J1041,IF(AND(Summary!B$4=Lists!B$5,MostCitedLookup!O1041&lt;&gt;0),MostCitedLookup!J1041,IF(AND(Summary!B$4=Lists!B$6,MostCitedLookup!P1041&lt;&gt;0),MostCitedLookup!J1041,IF(AND(Summary!B$4=Lists!B$7,MostCitedLookup!Q1041&lt;&gt;0),MostCitedLookup!J1041,IF(AND(Summary!B$4=Lists!B$8,MostCitedLookup!R1041&lt;&gt;0),MostCitedLookup!J1041,IF(AND(Summary!B$4=Lists!B$9,MostCitedLookup!S1041&lt;&gt;0),MostCitedLookup!J1041,IF(AND(Summary!B$4=Lists!B$10,MostCitedLookup!T1041&lt;&gt;0),MostCitedLookup!J1041, IF(Summary!B$4="All Publications", MostCitedLookup!J1041, NA()))))))))))</f>
        <v>#N/A</v>
      </c>
    </row>
    <row r="1042" spans="1:21" x14ac:dyDescent="0.35">
      <c r="A1042" t="s">
        <v>3482</v>
      </c>
      <c r="B1042" t="s">
        <v>3483</v>
      </c>
      <c r="C1042">
        <v>2009</v>
      </c>
      <c r="D1042" t="s">
        <v>3484</v>
      </c>
      <c r="E1042">
        <v>1</v>
      </c>
      <c r="F1042" t="s">
        <v>3485</v>
      </c>
      <c r="G1042">
        <v>2009</v>
      </c>
      <c r="H1042">
        <v>5.8479530000000004E-3</v>
      </c>
      <c r="I1042">
        <v>1</v>
      </c>
      <c r="J1042">
        <v>1</v>
      </c>
      <c r="K1042" t="s">
        <v>58</v>
      </c>
      <c r="L1042">
        <v>0</v>
      </c>
      <c r="M1042">
        <v>0</v>
      </c>
      <c r="N1042">
        <v>0</v>
      </c>
      <c r="O1042">
        <v>0</v>
      </c>
      <c r="P1042">
        <v>0</v>
      </c>
      <c r="Q1042">
        <v>0</v>
      </c>
      <c r="R1042">
        <v>0</v>
      </c>
      <c r="S1042">
        <v>1</v>
      </c>
      <c r="T1042">
        <v>0</v>
      </c>
      <c r="U1042" t="e">
        <f>IF(AND(Summary!B$4=Lists!B$2,MostCitedLookup!L1042&lt;&gt;0),MostCitedLookup!J1042,IF(AND(Summary!B$4=Lists!B$3,MostCitedLookup!M1042&lt;&gt;0),MostCitedLookup!J1042,IF(AND(Summary!B$4=Lists!B$4,MostCitedLookup!N1042&lt;&gt;0),MostCitedLookup!J1042,IF(AND(Summary!B$4=Lists!B$5,MostCitedLookup!O1042&lt;&gt;0),MostCitedLookup!J1042,IF(AND(Summary!B$4=Lists!B$6,MostCitedLookup!P1042&lt;&gt;0),MostCitedLookup!J1042,IF(AND(Summary!B$4=Lists!B$7,MostCitedLookup!Q1042&lt;&gt;0),MostCitedLookup!J1042,IF(AND(Summary!B$4=Lists!B$8,MostCitedLookup!R1042&lt;&gt;0),MostCitedLookup!J1042,IF(AND(Summary!B$4=Lists!B$9,MostCitedLookup!S1042&lt;&gt;0),MostCitedLookup!J1042,IF(AND(Summary!B$4=Lists!B$10,MostCitedLookup!T1042&lt;&gt;0),MostCitedLookup!J1042, IF(Summary!B$4="All Publications", MostCitedLookup!J1042, NA()))))))))))</f>
        <v>#N/A</v>
      </c>
    </row>
    <row r="1043" spans="1:21" x14ac:dyDescent="0.35">
      <c r="A1043" t="s">
        <v>3486</v>
      </c>
      <c r="B1043" t="s">
        <v>1481</v>
      </c>
      <c r="C1043">
        <v>2012</v>
      </c>
      <c r="D1043" t="s">
        <v>3487</v>
      </c>
      <c r="E1043">
        <v>1</v>
      </c>
      <c r="F1043" t="s">
        <v>3488</v>
      </c>
      <c r="G1043">
        <v>2012</v>
      </c>
      <c r="H1043">
        <v>5.1282050000000003E-3</v>
      </c>
      <c r="I1043">
        <v>1</v>
      </c>
      <c r="J1043">
        <v>1</v>
      </c>
      <c r="K1043" t="s">
        <v>58</v>
      </c>
      <c r="L1043">
        <v>0</v>
      </c>
      <c r="M1043">
        <v>0</v>
      </c>
      <c r="N1043">
        <v>0</v>
      </c>
      <c r="O1043">
        <v>0</v>
      </c>
      <c r="P1043">
        <v>0</v>
      </c>
      <c r="Q1043">
        <v>0</v>
      </c>
      <c r="R1043">
        <v>0</v>
      </c>
      <c r="S1043">
        <v>1</v>
      </c>
      <c r="T1043">
        <v>0</v>
      </c>
      <c r="U1043" t="e">
        <f>IF(AND(Summary!B$4=Lists!B$2,MostCitedLookup!L1043&lt;&gt;0),MostCitedLookup!J1043,IF(AND(Summary!B$4=Lists!B$3,MostCitedLookup!M1043&lt;&gt;0),MostCitedLookup!J1043,IF(AND(Summary!B$4=Lists!B$4,MostCitedLookup!N1043&lt;&gt;0),MostCitedLookup!J1043,IF(AND(Summary!B$4=Lists!B$5,MostCitedLookup!O1043&lt;&gt;0),MostCitedLookup!J1043,IF(AND(Summary!B$4=Lists!B$6,MostCitedLookup!P1043&lt;&gt;0),MostCitedLookup!J1043,IF(AND(Summary!B$4=Lists!B$7,MostCitedLookup!Q1043&lt;&gt;0),MostCitedLookup!J1043,IF(AND(Summary!B$4=Lists!B$8,MostCitedLookup!R1043&lt;&gt;0),MostCitedLookup!J1043,IF(AND(Summary!B$4=Lists!B$9,MostCitedLookup!S1043&lt;&gt;0),MostCitedLookup!J1043,IF(AND(Summary!B$4=Lists!B$10,MostCitedLookup!T1043&lt;&gt;0),MostCitedLookup!J1043, IF(Summary!B$4="All Publications", MostCitedLookup!J1043, NA()))))))))))</f>
        <v>#N/A</v>
      </c>
    </row>
    <row r="1044" spans="1:21" x14ac:dyDescent="0.35">
      <c r="A1044" t="s">
        <v>3489</v>
      </c>
      <c r="B1044" t="s">
        <v>3490</v>
      </c>
      <c r="C1044">
        <v>2002</v>
      </c>
      <c r="D1044" t="s">
        <v>3489</v>
      </c>
      <c r="E1044">
        <v>1</v>
      </c>
      <c r="F1044" t="s">
        <v>3491</v>
      </c>
      <c r="G1044">
        <v>2002</v>
      </c>
      <c r="H1044">
        <v>0</v>
      </c>
      <c r="I1044">
        <v>1</v>
      </c>
      <c r="J1044">
        <v>1</v>
      </c>
      <c r="K1044" t="s">
        <v>1283</v>
      </c>
      <c r="L1044">
        <v>0</v>
      </c>
      <c r="M1044">
        <v>0</v>
      </c>
      <c r="N1044">
        <v>0</v>
      </c>
      <c r="O1044">
        <v>0</v>
      </c>
      <c r="P1044">
        <v>0</v>
      </c>
      <c r="Q1044">
        <v>0</v>
      </c>
      <c r="R1044">
        <v>0</v>
      </c>
      <c r="S1044">
        <v>0</v>
      </c>
      <c r="T1044">
        <v>1</v>
      </c>
      <c r="U1044" t="e">
        <f>IF(AND(Summary!B$4=Lists!B$2,MostCitedLookup!L1044&lt;&gt;0),MostCitedLookup!J1044,IF(AND(Summary!B$4=Lists!B$3,MostCitedLookup!M1044&lt;&gt;0),MostCitedLookup!J1044,IF(AND(Summary!B$4=Lists!B$4,MostCitedLookup!N1044&lt;&gt;0),MostCitedLookup!J1044,IF(AND(Summary!B$4=Lists!B$5,MostCitedLookup!O1044&lt;&gt;0),MostCitedLookup!J1044,IF(AND(Summary!B$4=Lists!B$6,MostCitedLookup!P1044&lt;&gt;0),MostCitedLookup!J1044,IF(AND(Summary!B$4=Lists!B$7,MostCitedLookup!Q1044&lt;&gt;0),MostCitedLookup!J1044,IF(AND(Summary!B$4=Lists!B$8,MostCitedLookup!R1044&lt;&gt;0),MostCitedLookup!J1044,IF(AND(Summary!B$4=Lists!B$9,MostCitedLookup!S1044&lt;&gt;0),MostCitedLookup!J1044,IF(AND(Summary!B$4=Lists!B$10,MostCitedLookup!T1044&lt;&gt;0),MostCitedLookup!J1044, IF(Summary!B$4="All Publications", MostCitedLookup!J1044, NA()))))))))))</f>
        <v>#N/A</v>
      </c>
    </row>
    <row r="1045" spans="1:21" x14ac:dyDescent="0.35">
      <c r="A1045" t="s">
        <v>3492</v>
      </c>
      <c r="B1045" t="s">
        <v>3493</v>
      </c>
      <c r="C1045">
        <v>2001</v>
      </c>
      <c r="D1045" t="s">
        <v>3492</v>
      </c>
      <c r="E1045">
        <v>1</v>
      </c>
      <c r="F1045" t="s">
        <v>3494</v>
      </c>
      <c r="G1045">
        <v>2001</v>
      </c>
      <c r="H1045">
        <v>0</v>
      </c>
      <c r="I1045">
        <v>1</v>
      </c>
      <c r="J1045">
        <v>1</v>
      </c>
      <c r="K1045" t="s">
        <v>58</v>
      </c>
      <c r="L1045">
        <v>0</v>
      </c>
      <c r="M1045">
        <v>0</v>
      </c>
      <c r="N1045">
        <v>0</v>
      </c>
      <c r="O1045">
        <v>0</v>
      </c>
      <c r="P1045">
        <v>0</v>
      </c>
      <c r="Q1045">
        <v>0</v>
      </c>
      <c r="R1045">
        <v>0</v>
      </c>
      <c r="S1045">
        <v>1</v>
      </c>
      <c r="T1045">
        <v>0</v>
      </c>
      <c r="U1045" t="e">
        <f>IF(AND(Summary!B$4=Lists!B$2,MostCitedLookup!L1045&lt;&gt;0),MostCitedLookup!J1045,IF(AND(Summary!B$4=Lists!B$3,MostCitedLookup!M1045&lt;&gt;0),MostCitedLookup!J1045,IF(AND(Summary!B$4=Lists!B$4,MostCitedLookup!N1045&lt;&gt;0),MostCitedLookup!J1045,IF(AND(Summary!B$4=Lists!B$5,MostCitedLookup!O1045&lt;&gt;0),MostCitedLookup!J1045,IF(AND(Summary!B$4=Lists!B$6,MostCitedLookup!P1045&lt;&gt;0),MostCitedLookup!J1045,IF(AND(Summary!B$4=Lists!B$7,MostCitedLookup!Q1045&lt;&gt;0),MostCitedLookup!J1045,IF(AND(Summary!B$4=Lists!B$8,MostCitedLookup!R1045&lt;&gt;0),MostCitedLookup!J1045,IF(AND(Summary!B$4=Lists!B$9,MostCitedLookup!S1045&lt;&gt;0),MostCitedLookup!J1045,IF(AND(Summary!B$4=Lists!B$10,MostCitedLookup!T1045&lt;&gt;0),MostCitedLookup!J1045, IF(Summary!B$4="All Publications", MostCitedLookup!J1045, NA()))))))))))</f>
        <v>#N/A</v>
      </c>
    </row>
    <row r="1046" spans="1:21" x14ac:dyDescent="0.35">
      <c r="A1046" t="s">
        <v>3495</v>
      </c>
      <c r="B1046" t="s">
        <v>1029</v>
      </c>
      <c r="C1046">
        <v>2009</v>
      </c>
      <c r="D1046" t="s">
        <v>3495</v>
      </c>
      <c r="E1046">
        <v>1</v>
      </c>
      <c r="F1046" t="s">
        <v>3496</v>
      </c>
      <c r="G1046">
        <v>2009</v>
      </c>
      <c r="H1046">
        <v>0</v>
      </c>
      <c r="I1046">
        <v>1</v>
      </c>
      <c r="J1046">
        <v>1</v>
      </c>
      <c r="K1046" t="s">
        <v>58</v>
      </c>
      <c r="L1046">
        <v>0</v>
      </c>
      <c r="M1046">
        <v>0</v>
      </c>
      <c r="N1046">
        <v>0</v>
      </c>
      <c r="O1046">
        <v>0</v>
      </c>
      <c r="P1046">
        <v>0</v>
      </c>
      <c r="Q1046">
        <v>0</v>
      </c>
      <c r="R1046">
        <v>0</v>
      </c>
      <c r="S1046">
        <v>1</v>
      </c>
      <c r="T1046">
        <v>0</v>
      </c>
      <c r="U1046" t="e">
        <f>IF(AND(Summary!B$4=Lists!B$2,MostCitedLookup!L1046&lt;&gt;0),MostCitedLookup!J1046,IF(AND(Summary!B$4=Lists!B$3,MostCitedLookup!M1046&lt;&gt;0),MostCitedLookup!J1046,IF(AND(Summary!B$4=Lists!B$4,MostCitedLookup!N1046&lt;&gt;0),MostCitedLookup!J1046,IF(AND(Summary!B$4=Lists!B$5,MostCitedLookup!O1046&lt;&gt;0),MostCitedLookup!J1046,IF(AND(Summary!B$4=Lists!B$6,MostCitedLookup!P1046&lt;&gt;0),MostCitedLookup!J1046,IF(AND(Summary!B$4=Lists!B$7,MostCitedLookup!Q1046&lt;&gt;0),MostCitedLookup!J1046,IF(AND(Summary!B$4=Lists!B$8,MostCitedLookup!R1046&lt;&gt;0),MostCitedLookup!J1046,IF(AND(Summary!B$4=Lists!B$9,MostCitedLookup!S1046&lt;&gt;0),MostCitedLookup!J1046,IF(AND(Summary!B$4=Lists!B$10,MostCitedLookup!T1046&lt;&gt;0),MostCitedLookup!J1046, IF(Summary!B$4="All Publications", MostCitedLookup!J1046, NA()))))))))))</f>
        <v>#N/A</v>
      </c>
    </row>
    <row r="1047" spans="1:21" x14ac:dyDescent="0.35">
      <c r="A1047" t="s">
        <v>3497</v>
      </c>
      <c r="B1047" t="s">
        <v>3498</v>
      </c>
      <c r="C1047">
        <v>2003</v>
      </c>
      <c r="D1047" t="s">
        <v>3497</v>
      </c>
      <c r="E1047">
        <v>1</v>
      </c>
      <c r="F1047" t="s">
        <v>3499</v>
      </c>
      <c r="G1047">
        <v>2003</v>
      </c>
      <c r="H1047">
        <v>0</v>
      </c>
      <c r="I1047">
        <v>1</v>
      </c>
      <c r="J1047">
        <v>1</v>
      </c>
      <c r="K1047" t="s">
        <v>58</v>
      </c>
      <c r="L1047">
        <v>0</v>
      </c>
      <c r="M1047">
        <v>0</v>
      </c>
      <c r="N1047">
        <v>0</v>
      </c>
      <c r="O1047">
        <v>0</v>
      </c>
      <c r="P1047">
        <v>0</v>
      </c>
      <c r="Q1047">
        <v>0</v>
      </c>
      <c r="R1047">
        <v>0</v>
      </c>
      <c r="S1047">
        <v>1</v>
      </c>
      <c r="T1047">
        <v>0</v>
      </c>
      <c r="U1047" t="e">
        <f>IF(AND(Summary!B$4=Lists!B$2,MostCitedLookup!L1047&lt;&gt;0),MostCitedLookup!J1047,IF(AND(Summary!B$4=Lists!B$3,MostCitedLookup!M1047&lt;&gt;0),MostCitedLookup!J1047,IF(AND(Summary!B$4=Lists!B$4,MostCitedLookup!N1047&lt;&gt;0),MostCitedLookup!J1047,IF(AND(Summary!B$4=Lists!B$5,MostCitedLookup!O1047&lt;&gt;0),MostCitedLookup!J1047,IF(AND(Summary!B$4=Lists!B$6,MostCitedLookup!P1047&lt;&gt;0),MostCitedLookup!J1047,IF(AND(Summary!B$4=Lists!B$7,MostCitedLookup!Q1047&lt;&gt;0),MostCitedLookup!J1047,IF(AND(Summary!B$4=Lists!B$8,MostCitedLookup!R1047&lt;&gt;0),MostCitedLookup!J1047,IF(AND(Summary!B$4=Lists!B$9,MostCitedLookup!S1047&lt;&gt;0),MostCitedLookup!J1047,IF(AND(Summary!B$4=Lists!B$10,MostCitedLookup!T1047&lt;&gt;0),MostCitedLookup!J1047, IF(Summary!B$4="All Publications", MostCitedLookup!J1047, NA()))))))))))</f>
        <v>#N/A</v>
      </c>
    </row>
    <row r="1048" spans="1:21" x14ac:dyDescent="0.35">
      <c r="A1048" t="s">
        <v>3500</v>
      </c>
      <c r="B1048" t="s">
        <v>3009</v>
      </c>
      <c r="C1048">
        <v>2006</v>
      </c>
      <c r="D1048" t="s">
        <v>3500</v>
      </c>
      <c r="E1048">
        <v>1</v>
      </c>
      <c r="F1048" t="s">
        <v>3501</v>
      </c>
      <c r="G1048">
        <v>2006</v>
      </c>
      <c r="H1048">
        <v>0</v>
      </c>
      <c r="I1048">
        <v>1</v>
      </c>
      <c r="J1048">
        <v>1</v>
      </c>
      <c r="K1048" t="s">
        <v>58</v>
      </c>
      <c r="L1048">
        <v>0</v>
      </c>
      <c r="M1048">
        <v>0</v>
      </c>
      <c r="N1048">
        <v>0</v>
      </c>
      <c r="O1048">
        <v>0</v>
      </c>
      <c r="P1048">
        <v>0</v>
      </c>
      <c r="Q1048">
        <v>0</v>
      </c>
      <c r="R1048">
        <v>0</v>
      </c>
      <c r="S1048">
        <v>1</v>
      </c>
      <c r="T1048">
        <v>0</v>
      </c>
      <c r="U1048" t="e">
        <f>IF(AND(Summary!B$4=Lists!B$2,MostCitedLookup!L1048&lt;&gt;0),MostCitedLookup!J1048,IF(AND(Summary!B$4=Lists!B$3,MostCitedLookup!M1048&lt;&gt;0),MostCitedLookup!J1048,IF(AND(Summary!B$4=Lists!B$4,MostCitedLookup!N1048&lt;&gt;0),MostCitedLookup!J1048,IF(AND(Summary!B$4=Lists!B$5,MostCitedLookup!O1048&lt;&gt;0),MostCitedLookup!J1048,IF(AND(Summary!B$4=Lists!B$6,MostCitedLookup!P1048&lt;&gt;0),MostCitedLookup!J1048,IF(AND(Summary!B$4=Lists!B$7,MostCitedLookup!Q1048&lt;&gt;0),MostCitedLookup!J1048,IF(AND(Summary!B$4=Lists!B$8,MostCitedLookup!R1048&lt;&gt;0),MostCitedLookup!J1048,IF(AND(Summary!B$4=Lists!B$9,MostCitedLookup!S1048&lt;&gt;0),MostCitedLookup!J1048,IF(AND(Summary!B$4=Lists!B$10,MostCitedLookup!T1048&lt;&gt;0),MostCitedLookup!J1048, IF(Summary!B$4="All Publications", MostCitedLookup!J1048, NA()))))))))))</f>
        <v>#N/A</v>
      </c>
    </row>
    <row r="1049" spans="1:21" x14ac:dyDescent="0.35">
      <c r="A1049" t="s">
        <v>3502</v>
      </c>
      <c r="B1049" t="s">
        <v>3503</v>
      </c>
      <c r="C1049">
        <v>2000</v>
      </c>
      <c r="D1049" t="s">
        <v>3502</v>
      </c>
      <c r="E1049">
        <v>1</v>
      </c>
      <c r="F1049" t="s">
        <v>3504</v>
      </c>
      <c r="G1049">
        <v>2000</v>
      </c>
      <c r="H1049">
        <v>0</v>
      </c>
      <c r="I1049">
        <v>1</v>
      </c>
      <c r="J1049">
        <v>1</v>
      </c>
      <c r="K1049" t="s">
        <v>58</v>
      </c>
      <c r="L1049">
        <v>0</v>
      </c>
      <c r="M1049">
        <v>0</v>
      </c>
      <c r="N1049">
        <v>0</v>
      </c>
      <c r="O1049">
        <v>0</v>
      </c>
      <c r="P1049">
        <v>0</v>
      </c>
      <c r="Q1049">
        <v>0</v>
      </c>
      <c r="R1049">
        <v>0</v>
      </c>
      <c r="S1049">
        <v>1</v>
      </c>
      <c r="T1049">
        <v>0</v>
      </c>
      <c r="U1049" t="e">
        <f>IF(AND(Summary!B$4=Lists!B$2,MostCitedLookup!L1049&lt;&gt;0),MostCitedLookup!J1049,IF(AND(Summary!B$4=Lists!B$3,MostCitedLookup!M1049&lt;&gt;0),MostCitedLookup!J1049,IF(AND(Summary!B$4=Lists!B$4,MostCitedLookup!N1049&lt;&gt;0),MostCitedLookup!J1049,IF(AND(Summary!B$4=Lists!B$5,MostCitedLookup!O1049&lt;&gt;0),MostCitedLookup!J1049,IF(AND(Summary!B$4=Lists!B$6,MostCitedLookup!P1049&lt;&gt;0),MostCitedLookup!J1049,IF(AND(Summary!B$4=Lists!B$7,MostCitedLookup!Q1049&lt;&gt;0),MostCitedLookup!J1049,IF(AND(Summary!B$4=Lists!B$8,MostCitedLookup!R1049&lt;&gt;0),MostCitedLookup!J1049,IF(AND(Summary!B$4=Lists!B$9,MostCitedLookup!S1049&lt;&gt;0),MostCitedLookup!J1049,IF(AND(Summary!B$4=Lists!B$10,MostCitedLookup!T1049&lt;&gt;0),MostCitedLookup!J1049, IF(Summary!B$4="All Publications", MostCitedLookup!J1049, NA()))))))))))</f>
        <v>#N/A</v>
      </c>
    </row>
    <row r="1050" spans="1:21" x14ac:dyDescent="0.35">
      <c r="A1050" t="s">
        <v>3505</v>
      </c>
      <c r="B1050" t="s">
        <v>3506</v>
      </c>
      <c r="C1050">
        <v>2017</v>
      </c>
      <c r="D1050" t="s">
        <v>3505</v>
      </c>
      <c r="E1050">
        <v>1</v>
      </c>
      <c r="F1050" t="s">
        <v>3507</v>
      </c>
      <c r="G1050">
        <v>2017</v>
      </c>
      <c r="H1050">
        <v>0</v>
      </c>
      <c r="I1050">
        <v>1</v>
      </c>
      <c r="J1050">
        <v>1</v>
      </c>
      <c r="K1050" t="s">
        <v>1496</v>
      </c>
      <c r="L1050">
        <v>0</v>
      </c>
      <c r="M1050">
        <v>0</v>
      </c>
      <c r="N1050">
        <v>1</v>
      </c>
      <c r="O1050">
        <v>0</v>
      </c>
      <c r="P1050">
        <v>0</v>
      </c>
      <c r="Q1050">
        <v>1</v>
      </c>
      <c r="R1050">
        <v>0</v>
      </c>
      <c r="S1050">
        <v>0</v>
      </c>
      <c r="T1050">
        <v>0</v>
      </c>
      <c r="U1050">
        <f>IF(AND(Summary!B$4=Lists!B$2,MostCitedLookup!L1050&lt;&gt;0),MostCitedLookup!J1050,IF(AND(Summary!B$4=Lists!B$3,MostCitedLookup!M1050&lt;&gt;0),MostCitedLookup!J1050,IF(AND(Summary!B$4=Lists!B$4,MostCitedLookup!N1050&lt;&gt;0),MostCitedLookup!J1050,IF(AND(Summary!B$4=Lists!B$5,MostCitedLookup!O1050&lt;&gt;0),MostCitedLookup!J1050,IF(AND(Summary!B$4=Lists!B$6,MostCitedLookup!P1050&lt;&gt;0),MostCitedLookup!J1050,IF(AND(Summary!B$4=Lists!B$7,MostCitedLookup!Q1050&lt;&gt;0),MostCitedLookup!J1050,IF(AND(Summary!B$4=Lists!B$8,MostCitedLookup!R1050&lt;&gt;0),MostCitedLookup!J1050,IF(AND(Summary!B$4=Lists!B$9,MostCitedLookup!S1050&lt;&gt;0),MostCitedLookup!J1050,IF(AND(Summary!B$4=Lists!B$10,MostCitedLookup!T1050&lt;&gt;0),MostCitedLookup!J1050, IF(Summary!B$4="All Publications", MostCitedLookup!J1050, NA()))))))))))</f>
        <v>1</v>
      </c>
    </row>
    <row r="1051" spans="1:21" x14ac:dyDescent="0.35">
      <c r="A1051" t="s">
        <v>3508</v>
      </c>
      <c r="B1051" t="s">
        <v>435</v>
      </c>
      <c r="C1051">
        <v>2002</v>
      </c>
      <c r="D1051" t="s">
        <v>3508</v>
      </c>
      <c r="E1051">
        <v>1</v>
      </c>
      <c r="F1051" t="s">
        <v>3509</v>
      </c>
      <c r="G1051">
        <v>2002</v>
      </c>
      <c r="H1051">
        <v>0</v>
      </c>
      <c r="I1051">
        <v>1</v>
      </c>
      <c r="J1051">
        <v>1</v>
      </c>
      <c r="K1051" t="s">
        <v>58</v>
      </c>
      <c r="L1051">
        <v>0</v>
      </c>
      <c r="M1051">
        <v>0</v>
      </c>
      <c r="N1051">
        <v>0</v>
      </c>
      <c r="O1051">
        <v>0</v>
      </c>
      <c r="P1051">
        <v>0</v>
      </c>
      <c r="Q1051">
        <v>0</v>
      </c>
      <c r="R1051">
        <v>0</v>
      </c>
      <c r="S1051">
        <v>1</v>
      </c>
      <c r="T1051">
        <v>0</v>
      </c>
      <c r="U1051" t="e">
        <f>IF(AND(Summary!B$4=Lists!B$2,MostCitedLookup!L1051&lt;&gt;0),MostCitedLookup!J1051,IF(AND(Summary!B$4=Lists!B$3,MostCitedLookup!M1051&lt;&gt;0),MostCitedLookup!J1051,IF(AND(Summary!B$4=Lists!B$4,MostCitedLookup!N1051&lt;&gt;0),MostCitedLookup!J1051,IF(AND(Summary!B$4=Lists!B$5,MostCitedLookup!O1051&lt;&gt;0),MostCitedLookup!J1051,IF(AND(Summary!B$4=Lists!B$6,MostCitedLookup!P1051&lt;&gt;0),MostCitedLookup!J1051,IF(AND(Summary!B$4=Lists!B$7,MostCitedLookup!Q1051&lt;&gt;0),MostCitedLookup!J1051,IF(AND(Summary!B$4=Lists!B$8,MostCitedLookup!R1051&lt;&gt;0),MostCitedLookup!J1051,IF(AND(Summary!B$4=Lists!B$9,MostCitedLookup!S1051&lt;&gt;0),MostCitedLookup!J1051,IF(AND(Summary!B$4=Lists!B$10,MostCitedLookup!T1051&lt;&gt;0),MostCitedLookup!J1051, IF(Summary!B$4="All Publications", MostCitedLookup!J1051, NA()))))))))))</f>
        <v>#N/A</v>
      </c>
    </row>
    <row r="1052" spans="1:21" x14ac:dyDescent="0.35">
      <c r="A1052" t="s">
        <v>3510</v>
      </c>
      <c r="B1052" t="s">
        <v>3511</v>
      </c>
      <c r="C1052">
        <v>2020</v>
      </c>
      <c r="D1052" t="s">
        <v>3510</v>
      </c>
      <c r="E1052">
        <v>1</v>
      </c>
      <c r="F1052" t="s">
        <v>3512</v>
      </c>
      <c r="G1052">
        <v>2020</v>
      </c>
      <c r="H1052">
        <v>0</v>
      </c>
      <c r="I1052">
        <v>1</v>
      </c>
      <c r="J1052">
        <v>1</v>
      </c>
      <c r="K1052" t="s">
        <v>67</v>
      </c>
      <c r="L1052">
        <v>0</v>
      </c>
      <c r="M1052">
        <v>0</v>
      </c>
      <c r="N1052">
        <v>0</v>
      </c>
      <c r="O1052">
        <v>0</v>
      </c>
      <c r="P1052">
        <v>1</v>
      </c>
      <c r="Q1052">
        <v>0</v>
      </c>
      <c r="R1052">
        <v>0</v>
      </c>
      <c r="S1052">
        <v>0</v>
      </c>
      <c r="T1052">
        <v>0</v>
      </c>
      <c r="U1052" t="e">
        <f>IF(AND(Summary!B$4=Lists!B$2,MostCitedLookup!L1052&lt;&gt;0),MostCitedLookup!J1052,IF(AND(Summary!B$4=Lists!B$3,MostCitedLookup!M1052&lt;&gt;0),MostCitedLookup!J1052,IF(AND(Summary!B$4=Lists!B$4,MostCitedLookup!N1052&lt;&gt;0),MostCitedLookup!J1052,IF(AND(Summary!B$4=Lists!B$5,MostCitedLookup!O1052&lt;&gt;0),MostCitedLookup!J1052,IF(AND(Summary!B$4=Lists!B$6,MostCitedLookup!P1052&lt;&gt;0),MostCitedLookup!J1052,IF(AND(Summary!B$4=Lists!B$7,MostCitedLookup!Q1052&lt;&gt;0),MostCitedLookup!J1052,IF(AND(Summary!B$4=Lists!B$8,MostCitedLookup!R1052&lt;&gt;0),MostCitedLookup!J1052,IF(AND(Summary!B$4=Lists!B$9,MostCitedLookup!S1052&lt;&gt;0),MostCitedLookup!J1052,IF(AND(Summary!B$4=Lists!B$10,MostCitedLookup!T1052&lt;&gt;0),MostCitedLookup!J1052, IF(Summary!B$4="All Publications", MostCitedLookup!J1052, NA()))))))))))</f>
        <v>#N/A</v>
      </c>
    </row>
    <row r="1053" spans="1:21" x14ac:dyDescent="0.35">
      <c r="A1053" t="s">
        <v>3513</v>
      </c>
      <c r="B1053" t="s">
        <v>3514</v>
      </c>
      <c r="C1053">
        <v>2015</v>
      </c>
      <c r="D1053" t="s">
        <v>3513</v>
      </c>
      <c r="E1053">
        <v>1</v>
      </c>
      <c r="F1053" t="s">
        <v>3515</v>
      </c>
      <c r="G1053">
        <v>2015</v>
      </c>
      <c r="H1053">
        <v>0</v>
      </c>
      <c r="I1053">
        <v>1</v>
      </c>
      <c r="J1053">
        <v>1</v>
      </c>
      <c r="K1053" t="s">
        <v>2163</v>
      </c>
      <c r="L1053">
        <v>1</v>
      </c>
      <c r="M1053">
        <v>1</v>
      </c>
      <c r="N1053">
        <v>0</v>
      </c>
      <c r="O1053">
        <v>0</v>
      </c>
      <c r="P1053">
        <v>0</v>
      </c>
      <c r="Q1053">
        <v>0</v>
      </c>
      <c r="R1053">
        <v>0</v>
      </c>
      <c r="S1053">
        <v>0</v>
      </c>
      <c r="T1053">
        <v>0</v>
      </c>
      <c r="U1053" t="e">
        <f>IF(AND(Summary!B$4=Lists!B$2,MostCitedLookup!L1053&lt;&gt;0),MostCitedLookup!J1053,IF(AND(Summary!B$4=Lists!B$3,MostCitedLookup!M1053&lt;&gt;0),MostCitedLookup!J1053,IF(AND(Summary!B$4=Lists!B$4,MostCitedLookup!N1053&lt;&gt;0),MostCitedLookup!J1053,IF(AND(Summary!B$4=Lists!B$5,MostCitedLookup!O1053&lt;&gt;0),MostCitedLookup!J1053,IF(AND(Summary!B$4=Lists!B$6,MostCitedLookup!P1053&lt;&gt;0),MostCitedLookup!J1053,IF(AND(Summary!B$4=Lists!B$7,MostCitedLookup!Q1053&lt;&gt;0),MostCitedLookup!J1053,IF(AND(Summary!B$4=Lists!B$8,MostCitedLookup!R1053&lt;&gt;0),MostCitedLookup!J1053,IF(AND(Summary!B$4=Lists!B$9,MostCitedLookup!S1053&lt;&gt;0),MostCitedLookup!J1053,IF(AND(Summary!B$4=Lists!B$10,MostCitedLookup!T1053&lt;&gt;0),MostCitedLookup!J1053, IF(Summary!B$4="All Publications", MostCitedLookup!J1053, NA()))))))))))</f>
        <v>#N/A</v>
      </c>
    </row>
    <row r="1054" spans="1:21" x14ac:dyDescent="0.35">
      <c r="A1054" t="s">
        <v>3516</v>
      </c>
      <c r="B1054" t="s">
        <v>3517</v>
      </c>
      <c r="C1054">
        <v>2013</v>
      </c>
      <c r="D1054" t="s">
        <v>3516</v>
      </c>
      <c r="E1054">
        <v>1</v>
      </c>
      <c r="F1054" t="s">
        <v>3518</v>
      </c>
      <c r="G1054">
        <v>2013</v>
      </c>
      <c r="H1054">
        <v>0</v>
      </c>
      <c r="I1054">
        <v>1</v>
      </c>
      <c r="J1054">
        <v>1</v>
      </c>
      <c r="K1054" t="s">
        <v>519</v>
      </c>
      <c r="L1054">
        <v>0</v>
      </c>
      <c r="M1054">
        <v>0</v>
      </c>
      <c r="N1054">
        <v>1</v>
      </c>
      <c r="O1054">
        <v>0</v>
      </c>
      <c r="P1054">
        <v>0</v>
      </c>
      <c r="Q1054">
        <v>0</v>
      </c>
      <c r="R1054">
        <v>0</v>
      </c>
      <c r="S1054">
        <v>0</v>
      </c>
      <c r="T1054">
        <v>0</v>
      </c>
      <c r="U1054">
        <f>IF(AND(Summary!B$4=Lists!B$2,MostCitedLookup!L1054&lt;&gt;0),MostCitedLookup!J1054,IF(AND(Summary!B$4=Lists!B$3,MostCitedLookup!M1054&lt;&gt;0),MostCitedLookup!J1054,IF(AND(Summary!B$4=Lists!B$4,MostCitedLookup!N1054&lt;&gt;0),MostCitedLookup!J1054,IF(AND(Summary!B$4=Lists!B$5,MostCitedLookup!O1054&lt;&gt;0),MostCitedLookup!J1054,IF(AND(Summary!B$4=Lists!B$6,MostCitedLookup!P1054&lt;&gt;0),MostCitedLookup!J1054,IF(AND(Summary!B$4=Lists!B$7,MostCitedLookup!Q1054&lt;&gt;0),MostCitedLookup!J1054,IF(AND(Summary!B$4=Lists!B$8,MostCitedLookup!R1054&lt;&gt;0),MostCitedLookup!J1054,IF(AND(Summary!B$4=Lists!B$9,MostCitedLookup!S1054&lt;&gt;0),MostCitedLookup!J1054,IF(AND(Summary!B$4=Lists!B$10,MostCitedLookup!T1054&lt;&gt;0),MostCitedLookup!J1054, IF(Summary!B$4="All Publications", MostCitedLookup!J1054, NA()))))))))))</f>
        <v>1</v>
      </c>
    </row>
    <row r="1055" spans="1:21" x14ac:dyDescent="0.35">
      <c r="A1055" t="s">
        <v>3456</v>
      </c>
      <c r="B1055" t="s">
        <v>3455</v>
      </c>
      <c r="C1055">
        <v>2014</v>
      </c>
      <c r="D1055" t="s">
        <v>3456</v>
      </c>
      <c r="E1055">
        <v>1</v>
      </c>
      <c r="F1055" t="s">
        <v>3457</v>
      </c>
      <c r="G1055">
        <v>2014</v>
      </c>
      <c r="H1055">
        <v>0</v>
      </c>
      <c r="I1055">
        <v>1</v>
      </c>
      <c r="J1055">
        <v>1</v>
      </c>
      <c r="K1055" t="s">
        <v>3519</v>
      </c>
      <c r="L1055">
        <v>0</v>
      </c>
      <c r="M1055">
        <v>0</v>
      </c>
      <c r="N1055">
        <v>0</v>
      </c>
      <c r="O1055">
        <v>0</v>
      </c>
      <c r="P1055">
        <v>1</v>
      </c>
      <c r="Q1055">
        <v>0</v>
      </c>
      <c r="R1055">
        <v>0</v>
      </c>
      <c r="S1055">
        <v>0</v>
      </c>
      <c r="T1055">
        <v>1</v>
      </c>
      <c r="U1055" t="e">
        <f>IF(AND(Summary!B$4=Lists!B$2,MostCitedLookup!L1055&lt;&gt;0),MostCitedLookup!J1055,IF(AND(Summary!B$4=Lists!B$3,MostCitedLookup!M1055&lt;&gt;0),MostCitedLookup!J1055,IF(AND(Summary!B$4=Lists!B$4,MostCitedLookup!N1055&lt;&gt;0),MostCitedLookup!J1055,IF(AND(Summary!B$4=Lists!B$5,MostCitedLookup!O1055&lt;&gt;0),MostCitedLookup!J1055,IF(AND(Summary!B$4=Lists!B$6,MostCitedLookup!P1055&lt;&gt;0),MostCitedLookup!J1055,IF(AND(Summary!B$4=Lists!B$7,MostCitedLookup!Q1055&lt;&gt;0),MostCitedLookup!J1055,IF(AND(Summary!B$4=Lists!B$8,MostCitedLookup!R1055&lt;&gt;0),MostCitedLookup!J1055,IF(AND(Summary!B$4=Lists!B$9,MostCitedLookup!S1055&lt;&gt;0),MostCitedLookup!J1055,IF(AND(Summary!B$4=Lists!B$10,MostCitedLookup!T1055&lt;&gt;0),MostCitedLookup!J1055, IF(Summary!B$4="All Publications", MostCitedLookup!J1055, NA()))))))))))</f>
        <v>#N/A</v>
      </c>
    </row>
    <row r="1056" spans="1:21" x14ac:dyDescent="0.35">
      <c r="A1056" t="s">
        <v>3520</v>
      </c>
      <c r="B1056" t="s">
        <v>3521</v>
      </c>
      <c r="C1056">
        <v>2019</v>
      </c>
      <c r="D1056" t="s">
        <v>3520</v>
      </c>
      <c r="E1056">
        <v>1</v>
      </c>
      <c r="F1056" t="s">
        <v>3522</v>
      </c>
      <c r="G1056">
        <v>2019</v>
      </c>
      <c r="H1056">
        <v>0</v>
      </c>
      <c r="I1056">
        <v>1</v>
      </c>
      <c r="J1056">
        <v>1</v>
      </c>
      <c r="K1056" t="s">
        <v>67</v>
      </c>
      <c r="L1056">
        <v>0</v>
      </c>
      <c r="M1056">
        <v>0</v>
      </c>
      <c r="N1056">
        <v>0</v>
      </c>
      <c r="O1056">
        <v>0</v>
      </c>
      <c r="P1056">
        <v>1</v>
      </c>
      <c r="Q1056">
        <v>0</v>
      </c>
      <c r="R1056">
        <v>0</v>
      </c>
      <c r="S1056">
        <v>0</v>
      </c>
      <c r="T1056">
        <v>0</v>
      </c>
      <c r="U1056" t="e">
        <f>IF(AND(Summary!B$4=Lists!B$2,MostCitedLookup!L1056&lt;&gt;0),MostCitedLookup!J1056,IF(AND(Summary!B$4=Lists!B$3,MostCitedLookup!M1056&lt;&gt;0),MostCitedLookup!J1056,IF(AND(Summary!B$4=Lists!B$4,MostCitedLookup!N1056&lt;&gt;0),MostCitedLookup!J1056,IF(AND(Summary!B$4=Lists!B$5,MostCitedLookup!O1056&lt;&gt;0),MostCitedLookup!J1056,IF(AND(Summary!B$4=Lists!B$6,MostCitedLookup!P1056&lt;&gt;0),MostCitedLookup!J1056,IF(AND(Summary!B$4=Lists!B$7,MostCitedLookup!Q1056&lt;&gt;0),MostCitedLookup!J1056,IF(AND(Summary!B$4=Lists!B$8,MostCitedLookup!R1056&lt;&gt;0),MostCitedLookup!J1056,IF(AND(Summary!B$4=Lists!B$9,MostCitedLookup!S1056&lt;&gt;0),MostCitedLookup!J1056,IF(AND(Summary!B$4=Lists!B$10,MostCitedLookup!T1056&lt;&gt;0),MostCitedLookup!J1056, IF(Summary!B$4="All Publications", MostCitedLookup!J1056, NA()))))))))))</f>
        <v>#N/A</v>
      </c>
    </row>
    <row r="1057" spans="1:21" x14ac:dyDescent="0.35">
      <c r="A1057" t="s">
        <v>3523</v>
      </c>
      <c r="B1057" t="s">
        <v>3524</v>
      </c>
      <c r="C1057">
        <v>2017</v>
      </c>
      <c r="D1057" t="s">
        <v>3523</v>
      </c>
      <c r="E1057">
        <v>1</v>
      </c>
      <c r="F1057" t="s">
        <v>3525</v>
      </c>
      <c r="G1057">
        <v>2017</v>
      </c>
      <c r="H1057">
        <v>0</v>
      </c>
      <c r="I1057">
        <v>1</v>
      </c>
      <c r="J1057">
        <v>1</v>
      </c>
      <c r="K1057" t="s">
        <v>1283</v>
      </c>
      <c r="L1057">
        <v>0</v>
      </c>
      <c r="M1057">
        <v>0</v>
      </c>
      <c r="N1057">
        <v>0</v>
      </c>
      <c r="O1057">
        <v>0</v>
      </c>
      <c r="P1057">
        <v>0</v>
      </c>
      <c r="Q1057">
        <v>0</v>
      </c>
      <c r="R1057">
        <v>0</v>
      </c>
      <c r="S1057">
        <v>0</v>
      </c>
      <c r="T1057">
        <v>1</v>
      </c>
      <c r="U1057" t="e">
        <f>IF(AND(Summary!B$4=Lists!B$2,MostCitedLookup!L1057&lt;&gt;0),MostCitedLookup!J1057,IF(AND(Summary!B$4=Lists!B$3,MostCitedLookup!M1057&lt;&gt;0),MostCitedLookup!J1057,IF(AND(Summary!B$4=Lists!B$4,MostCitedLookup!N1057&lt;&gt;0),MostCitedLookup!J1057,IF(AND(Summary!B$4=Lists!B$5,MostCitedLookup!O1057&lt;&gt;0),MostCitedLookup!J1057,IF(AND(Summary!B$4=Lists!B$6,MostCitedLookup!P1057&lt;&gt;0),MostCitedLookup!J1057,IF(AND(Summary!B$4=Lists!B$7,MostCitedLookup!Q1057&lt;&gt;0),MostCitedLookup!J1057,IF(AND(Summary!B$4=Lists!B$8,MostCitedLookup!R1057&lt;&gt;0),MostCitedLookup!J1057,IF(AND(Summary!B$4=Lists!B$9,MostCitedLookup!S1057&lt;&gt;0),MostCitedLookup!J1057,IF(AND(Summary!B$4=Lists!B$10,MostCitedLookup!T1057&lt;&gt;0),MostCitedLookup!J1057, IF(Summary!B$4="All Publications", MostCitedLookup!J1057, NA()))))))))))</f>
        <v>#N/A</v>
      </c>
    </row>
    <row r="1058" spans="1:21" x14ac:dyDescent="0.35">
      <c r="A1058" t="s">
        <v>3526</v>
      </c>
      <c r="B1058" t="s">
        <v>3527</v>
      </c>
      <c r="C1058">
        <v>2019</v>
      </c>
      <c r="D1058" t="s">
        <v>3526</v>
      </c>
      <c r="E1058">
        <v>1</v>
      </c>
      <c r="F1058" t="s">
        <v>3528</v>
      </c>
      <c r="G1058">
        <v>2019</v>
      </c>
      <c r="H1058">
        <v>0</v>
      </c>
      <c r="I1058">
        <v>1</v>
      </c>
      <c r="J1058">
        <v>1</v>
      </c>
      <c r="K1058" t="s">
        <v>913</v>
      </c>
      <c r="L1058">
        <v>0</v>
      </c>
      <c r="M1058">
        <v>0</v>
      </c>
      <c r="N1058">
        <v>0</v>
      </c>
      <c r="O1058">
        <v>0</v>
      </c>
      <c r="P1058">
        <v>0</v>
      </c>
      <c r="Q1058">
        <v>1</v>
      </c>
      <c r="R1058">
        <v>0</v>
      </c>
      <c r="S1058">
        <v>0</v>
      </c>
      <c r="T1058">
        <v>0</v>
      </c>
      <c r="U1058" t="e">
        <f>IF(AND(Summary!B$4=Lists!B$2,MostCitedLookup!L1058&lt;&gt;0),MostCitedLookup!J1058,IF(AND(Summary!B$4=Lists!B$3,MostCitedLookup!M1058&lt;&gt;0),MostCitedLookup!J1058,IF(AND(Summary!B$4=Lists!B$4,MostCitedLookup!N1058&lt;&gt;0),MostCitedLookup!J1058,IF(AND(Summary!B$4=Lists!B$5,MostCitedLookup!O1058&lt;&gt;0),MostCitedLookup!J1058,IF(AND(Summary!B$4=Lists!B$6,MostCitedLookup!P1058&lt;&gt;0),MostCitedLookup!J1058,IF(AND(Summary!B$4=Lists!B$7,MostCitedLookup!Q1058&lt;&gt;0),MostCitedLookup!J1058,IF(AND(Summary!B$4=Lists!B$8,MostCitedLookup!R1058&lt;&gt;0),MostCitedLookup!J1058,IF(AND(Summary!B$4=Lists!B$9,MostCitedLookup!S1058&lt;&gt;0),MostCitedLookup!J1058,IF(AND(Summary!B$4=Lists!B$10,MostCitedLookup!T1058&lt;&gt;0),MostCitedLookup!J1058, IF(Summary!B$4="All Publications", MostCitedLookup!J1058, NA()))))))))))</f>
        <v>#N/A</v>
      </c>
    </row>
    <row r="1059" spans="1:21" x14ac:dyDescent="0.35">
      <c r="A1059" t="s">
        <v>3529</v>
      </c>
      <c r="B1059" t="s">
        <v>3530</v>
      </c>
      <c r="C1059">
        <v>2020</v>
      </c>
      <c r="D1059" t="s">
        <v>3529</v>
      </c>
      <c r="E1059">
        <v>1</v>
      </c>
      <c r="F1059" t="s">
        <v>3531</v>
      </c>
      <c r="G1059">
        <v>2020</v>
      </c>
      <c r="H1059">
        <v>0</v>
      </c>
      <c r="I1059">
        <v>1</v>
      </c>
      <c r="J1059">
        <v>1</v>
      </c>
      <c r="K1059" t="s">
        <v>58</v>
      </c>
      <c r="L1059">
        <v>0</v>
      </c>
      <c r="M1059">
        <v>0</v>
      </c>
      <c r="N1059">
        <v>0</v>
      </c>
      <c r="O1059">
        <v>0</v>
      </c>
      <c r="P1059">
        <v>0</v>
      </c>
      <c r="Q1059">
        <v>0</v>
      </c>
      <c r="R1059">
        <v>0</v>
      </c>
      <c r="S1059">
        <v>1</v>
      </c>
      <c r="T1059">
        <v>0</v>
      </c>
      <c r="U1059" t="e">
        <f>IF(AND(Summary!B$4=Lists!B$2,MostCitedLookup!L1059&lt;&gt;0),MostCitedLookup!J1059,IF(AND(Summary!B$4=Lists!B$3,MostCitedLookup!M1059&lt;&gt;0),MostCitedLookup!J1059,IF(AND(Summary!B$4=Lists!B$4,MostCitedLookup!N1059&lt;&gt;0),MostCitedLookup!J1059,IF(AND(Summary!B$4=Lists!B$5,MostCitedLookup!O1059&lt;&gt;0),MostCitedLookup!J1059,IF(AND(Summary!B$4=Lists!B$6,MostCitedLookup!P1059&lt;&gt;0),MostCitedLookup!J1059,IF(AND(Summary!B$4=Lists!B$7,MostCitedLookup!Q1059&lt;&gt;0),MostCitedLookup!J1059,IF(AND(Summary!B$4=Lists!B$8,MostCitedLookup!R1059&lt;&gt;0),MostCitedLookup!J1059,IF(AND(Summary!B$4=Lists!B$9,MostCitedLookup!S1059&lt;&gt;0),MostCitedLookup!J1059,IF(AND(Summary!B$4=Lists!B$10,MostCitedLookup!T1059&lt;&gt;0),MostCitedLookup!J1059, IF(Summary!B$4="All Publications", MostCitedLookup!J1059, NA()))))))))))</f>
        <v>#N/A</v>
      </c>
    </row>
  </sheetData>
  <autoFilter ref="A1:T1059" xr:uid="{E1B83572-FFFC-41C8-AA3F-6CF72480745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L61"/>
  <sheetViews>
    <sheetView showGridLines="0" zoomScaleNormal="100" workbookViewId="0">
      <selection activeCell="A2" sqref="A2"/>
    </sheetView>
  </sheetViews>
  <sheetFormatPr defaultColWidth="8.7265625" defaultRowHeight="14" x14ac:dyDescent="0.35"/>
  <cols>
    <col min="1" max="1" width="44" style="31" customWidth="1"/>
    <col min="2" max="2" width="11.453125" style="31" customWidth="1"/>
    <col min="3" max="3" width="13.7265625" style="31" customWidth="1"/>
    <col min="4" max="5" width="10.453125" style="40" customWidth="1"/>
    <col min="6" max="6" width="19.453125" style="40" customWidth="1"/>
    <col min="7" max="7" width="20.7265625" style="40" customWidth="1"/>
    <col min="8" max="10" width="12.453125" style="40" customWidth="1"/>
    <col min="11" max="11" width="14.7265625" style="31" customWidth="1"/>
    <col min="12" max="12" width="73.453125" style="41" customWidth="1"/>
    <col min="13" max="16384" width="8.7265625" style="31"/>
  </cols>
  <sheetData>
    <row r="1" spans="1:12" ht="56" x14ac:dyDescent="0.35">
      <c r="A1" s="28" t="s">
        <v>3532</v>
      </c>
      <c r="B1" s="28" t="s">
        <v>3533</v>
      </c>
      <c r="C1" s="28" t="s">
        <v>3534</v>
      </c>
      <c r="D1" s="28" t="s">
        <v>3535</v>
      </c>
      <c r="E1" s="28" t="s">
        <v>3536</v>
      </c>
      <c r="F1" s="29" t="s">
        <v>3537</v>
      </c>
      <c r="G1" s="29" t="s">
        <v>3538</v>
      </c>
      <c r="H1" s="30" t="s">
        <v>3539</v>
      </c>
      <c r="I1" s="30" t="s">
        <v>3540</v>
      </c>
      <c r="J1" s="30" t="s">
        <v>3541</v>
      </c>
      <c r="K1" s="30" t="s">
        <v>3542</v>
      </c>
      <c r="L1" s="28" t="s">
        <v>3543</v>
      </c>
    </row>
    <row r="2" spans="1:12" ht="168" x14ac:dyDescent="0.35">
      <c r="A2" s="32" t="s">
        <v>545</v>
      </c>
      <c r="B2" s="32">
        <v>2002</v>
      </c>
      <c r="C2" s="32" t="s">
        <v>3544</v>
      </c>
      <c r="D2" s="33">
        <v>30</v>
      </c>
      <c r="E2" s="33" t="s">
        <v>3545</v>
      </c>
      <c r="F2" s="33">
        <v>27</v>
      </c>
      <c r="G2" s="33">
        <v>0.59</v>
      </c>
      <c r="H2" s="33">
        <v>28</v>
      </c>
      <c r="I2" s="33" t="s">
        <v>3545</v>
      </c>
      <c r="J2" s="33">
        <v>1.99</v>
      </c>
      <c r="K2" s="33">
        <v>116</v>
      </c>
      <c r="L2" s="32" t="s">
        <v>3546</v>
      </c>
    </row>
    <row r="3" spans="1:12" ht="168" x14ac:dyDescent="0.35">
      <c r="A3" s="32" t="s">
        <v>406</v>
      </c>
      <c r="B3" s="32">
        <v>2010</v>
      </c>
      <c r="C3" s="32" t="s">
        <v>3544</v>
      </c>
      <c r="D3" s="33">
        <v>14</v>
      </c>
      <c r="E3" s="33" t="s">
        <v>3545</v>
      </c>
      <c r="F3" s="33">
        <v>82</v>
      </c>
      <c r="G3" s="33">
        <v>2.97</v>
      </c>
      <c r="H3" s="33">
        <v>91</v>
      </c>
      <c r="I3" s="33" t="s">
        <v>3545</v>
      </c>
      <c r="J3" s="33">
        <v>9.84</v>
      </c>
      <c r="K3" s="33">
        <v>149</v>
      </c>
      <c r="L3" s="32" t="s">
        <v>3547</v>
      </c>
    </row>
    <row r="4" spans="1:12" ht="182" x14ac:dyDescent="0.35">
      <c r="A4" s="32" t="s">
        <v>897</v>
      </c>
      <c r="B4" s="32">
        <v>2013</v>
      </c>
      <c r="C4" s="32" t="s">
        <v>3544</v>
      </c>
      <c r="D4" s="33">
        <v>8</v>
      </c>
      <c r="E4" s="33" t="s">
        <v>3545</v>
      </c>
      <c r="F4" s="33">
        <v>37</v>
      </c>
      <c r="G4" s="33">
        <v>1.49</v>
      </c>
      <c r="H4" s="33">
        <v>40</v>
      </c>
      <c r="I4" s="33" t="s">
        <v>3545</v>
      </c>
      <c r="J4" s="33">
        <v>3.56</v>
      </c>
      <c r="K4" s="33">
        <v>76</v>
      </c>
      <c r="L4" s="32" t="s">
        <v>3548</v>
      </c>
    </row>
    <row r="5" spans="1:12" ht="196" x14ac:dyDescent="0.35">
      <c r="A5" s="32" t="s">
        <v>283</v>
      </c>
      <c r="B5" s="32">
        <v>2006</v>
      </c>
      <c r="C5" s="32" t="s">
        <v>3544</v>
      </c>
      <c r="D5" s="33">
        <v>10</v>
      </c>
      <c r="E5" s="33" t="s">
        <v>3545</v>
      </c>
      <c r="F5" s="33">
        <v>76</v>
      </c>
      <c r="G5" s="33">
        <v>2.2200000000000002</v>
      </c>
      <c r="H5" s="33">
        <v>78</v>
      </c>
      <c r="I5" s="33">
        <v>1.48</v>
      </c>
      <c r="J5" s="33">
        <v>5.68</v>
      </c>
      <c r="K5" s="33">
        <v>201</v>
      </c>
      <c r="L5" s="32" t="s">
        <v>3549</v>
      </c>
    </row>
    <row r="6" spans="1:12" ht="168" x14ac:dyDescent="0.35">
      <c r="A6" s="32" t="s">
        <v>230</v>
      </c>
      <c r="B6" s="32">
        <v>1986</v>
      </c>
      <c r="C6" s="32" t="s">
        <v>3544</v>
      </c>
      <c r="D6" s="33">
        <v>23</v>
      </c>
      <c r="E6" s="33" t="s">
        <v>3545</v>
      </c>
      <c r="F6" s="33">
        <v>69</v>
      </c>
      <c r="G6" s="33">
        <v>0.88</v>
      </c>
      <c r="H6" s="33">
        <v>72</v>
      </c>
      <c r="I6" s="33">
        <v>1.58</v>
      </c>
      <c r="J6" s="33" t="s">
        <v>3545</v>
      </c>
      <c r="K6" s="33">
        <v>275</v>
      </c>
      <c r="L6" s="32" t="s">
        <v>3550</v>
      </c>
    </row>
    <row r="7" spans="1:12" ht="168" x14ac:dyDescent="0.35">
      <c r="A7" s="32" t="s">
        <v>1076</v>
      </c>
      <c r="B7" s="32">
        <v>2011</v>
      </c>
      <c r="C7" s="32" t="s">
        <v>3544</v>
      </c>
      <c r="D7" s="33">
        <v>14</v>
      </c>
      <c r="E7" s="33" t="s">
        <v>3545</v>
      </c>
      <c r="F7" s="33">
        <v>43</v>
      </c>
      <c r="G7" s="33">
        <v>1.66</v>
      </c>
      <c r="H7" s="33">
        <v>44</v>
      </c>
      <c r="I7" s="33" t="s">
        <v>3545</v>
      </c>
      <c r="J7" s="33">
        <v>3.8</v>
      </c>
      <c r="K7" s="33">
        <v>65</v>
      </c>
      <c r="L7" s="32" t="s">
        <v>3551</v>
      </c>
    </row>
    <row r="8" spans="1:12" ht="154" x14ac:dyDescent="0.35">
      <c r="A8" s="32" t="s">
        <v>1474</v>
      </c>
      <c r="B8" s="32">
        <v>2008</v>
      </c>
      <c r="C8" s="32" t="s">
        <v>3544</v>
      </c>
      <c r="D8" s="33">
        <v>7</v>
      </c>
      <c r="E8" s="33" t="s">
        <v>3545</v>
      </c>
      <c r="F8" s="33">
        <v>7</v>
      </c>
      <c r="G8" s="33">
        <v>0.21</v>
      </c>
      <c r="H8" s="33">
        <v>9</v>
      </c>
      <c r="I8" s="33" t="s">
        <v>3545</v>
      </c>
      <c r="J8" s="33" t="s">
        <v>3545</v>
      </c>
      <c r="K8" s="33">
        <v>46</v>
      </c>
      <c r="L8" s="32" t="s">
        <v>3552</v>
      </c>
    </row>
    <row r="9" spans="1:12" ht="168" x14ac:dyDescent="0.35">
      <c r="A9" s="32" t="s">
        <v>1663</v>
      </c>
      <c r="B9" s="32">
        <v>2011</v>
      </c>
      <c r="C9" s="32" t="s">
        <v>3544</v>
      </c>
      <c r="D9" s="33">
        <v>7</v>
      </c>
      <c r="E9" s="33" t="s">
        <v>3545</v>
      </c>
      <c r="F9" s="33">
        <v>22</v>
      </c>
      <c r="G9" s="33">
        <v>0.95</v>
      </c>
      <c r="H9" s="33">
        <v>22</v>
      </c>
      <c r="I9" s="33" t="s">
        <v>3545</v>
      </c>
      <c r="J9" s="33" t="s">
        <v>3545</v>
      </c>
      <c r="K9" s="33">
        <v>38</v>
      </c>
      <c r="L9" s="32" t="s">
        <v>3553</v>
      </c>
    </row>
    <row r="10" spans="1:12" ht="168" x14ac:dyDescent="0.35">
      <c r="A10" s="32" t="s">
        <v>1015</v>
      </c>
      <c r="B10" s="32">
        <v>2015</v>
      </c>
      <c r="C10" s="32" t="s">
        <v>3544</v>
      </c>
      <c r="D10" s="33">
        <v>7</v>
      </c>
      <c r="E10" s="33" t="s">
        <v>3545</v>
      </c>
      <c r="F10" s="33">
        <v>32</v>
      </c>
      <c r="G10" s="33">
        <v>1.82</v>
      </c>
      <c r="H10" s="33">
        <v>37</v>
      </c>
      <c r="I10" s="33">
        <v>1.47</v>
      </c>
      <c r="J10" s="33">
        <v>5.35</v>
      </c>
      <c r="K10" s="33">
        <v>68</v>
      </c>
      <c r="L10" s="32" t="s">
        <v>3554</v>
      </c>
    </row>
    <row r="11" spans="1:12" ht="168" x14ac:dyDescent="0.35">
      <c r="A11" s="32" t="s">
        <v>806</v>
      </c>
      <c r="B11" s="32">
        <v>2014</v>
      </c>
      <c r="C11" s="32" t="s">
        <v>3544</v>
      </c>
      <c r="D11" s="33">
        <v>9</v>
      </c>
      <c r="E11" s="33" t="s">
        <v>3545</v>
      </c>
      <c r="F11" s="33">
        <v>52</v>
      </c>
      <c r="G11" s="33">
        <v>2.17</v>
      </c>
      <c r="H11" s="33">
        <v>56</v>
      </c>
      <c r="I11" s="33" t="s">
        <v>3545</v>
      </c>
      <c r="J11" s="33">
        <v>7.29</v>
      </c>
      <c r="K11" s="33">
        <v>82</v>
      </c>
      <c r="L11" s="32" t="s">
        <v>3555</v>
      </c>
    </row>
    <row r="12" spans="1:12" ht="182" x14ac:dyDescent="0.35">
      <c r="A12" s="32" t="s">
        <v>291</v>
      </c>
      <c r="B12" s="32">
        <v>2009</v>
      </c>
      <c r="C12" s="32" t="s">
        <v>3544</v>
      </c>
      <c r="D12" s="33">
        <v>9</v>
      </c>
      <c r="E12" s="33" t="s">
        <v>3545</v>
      </c>
      <c r="F12" s="33">
        <v>83</v>
      </c>
      <c r="G12" s="33">
        <v>2.72</v>
      </c>
      <c r="H12" s="33">
        <v>94</v>
      </c>
      <c r="I12" s="33" t="s">
        <v>3545</v>
      </c>
      <c r="J12" s="33">
        <v>6.91</v>
      </c>
      <c r="K12" s="33">
        <v>200</v>
      </c>
      <c r="L12" s="32" t="s">
        <v>3556</v>
      </c>
    </row>
    <row r="13" spans="1:12" ht="196" x14ac:dyDescent="0.35">
      <c r="A13" s="32" t="s">
        <v>2996</v>
      </c>
      <c r="B13" s="32">
        <v>2010</v>
      </c>
      <c r="C13" s="32" t="s">
        <v>3544</v>
      </c>
      <c r="D13" s="33">
        <v>8</v>
      </c>
      <c r="E13" s="33" t="s">
        <v>3545</v>
      </c>
      <c r="F13" s="33" t="s">
        <v>3545</v>
      </c>
      <c r="G13" s="33" t="s">
        <v>3545</v>
      </c>
      <c r="H13" s="33" t="s">
        <v>3545</v>
      </c>
      <c r="I13" s="33" t="s">
        <v>3545</v>
      </c>
      <c r="J13" s="33" t="s">
        <v>3545</v>
      </c>
      <c r="K13" s="33">
        <v>8</v>
      </c>
      <c r="L13" s="32" t="s">
        <v>3557</v>
      </c>
    </row>
    <row r="14" spans="1:12" ht="140" x14ac:dyDescent="0.35">
      <c r="A14" s="32" t="s">
        <v>840</v>
      </c>
      <c r="B14" s="32">
        <v>2012</v>
      </c>
      <c r="C14" s="32" t="s">
        <v>3544</v>
      </c>
      <c r="D14" s="33">
        <v>15</v>
      </c>
      <c r="E14" s="33" t="s">
        <v>3545</v>
      </c>
      <c r="F14" s="33">
        <v>41</v>
      </c>
      <c r="G14" s="33">
        <v>1.76</v>
      </c>
      <c r="H14" s="33">
        <v>45</v>
      </c>
      <c r="I14" s="33" t="s">
        <v>3545</v>
      </c>
      <c r="J14" s="33">
        <v>7.01</v>
      </c>
      <c r="K14" s="33">
        <v>82</v>
      </c>
      <c r="L14" s="32" t="s">
        <v>3558</v>
      </c>
    </row>
    <row r="15" spans="1:12" ht="140" x14ac:dyDescent="0.35">
      <c r="A15" s="32" t="s">
        <v>3559</v>
      </c>
      <c r="B15" s="32">
        <v>2004</v>
      </c>
      <c r="C15" s="32" t="s">
        <v>3560</v>
      </c>
      <c r="D15" s="33">
        <v>14</v>
      </c>
      <c r="E15" s="33">
        <v>58</v>
      </c>
      <c r="F15" s="33">
        <v>47</v>
      </c>
      <c r="G15" s="33">
        <v>1.05</v>
      </c>
      <c r="H15" s="33">
        <v>50</v>
      </c>
      <c r="I15" s="33" t="s">
        <v>3545</v>
      </c>
      <c r="J15" s="33">
        <v>3.54</v>
      </c>
      <c r="K15" s="33">
        <v>138</v>
      </c>
      <c r="L15" s="32" t="s">
        <v>3561</v>
      </c>
    </row>
    <row r="16" spans="1:12" ht="140" x14ac:dyDescent="0.35">
      <c r="A16" s="32" t="s">
        <v>172</v>
      </c>
      <c r="B16" s="32">
        <v>1997</v>
      </c>
      <c r="C16" s="32" t="s">
        <v>3560</v>
      </c>
      <c r="D16" s="33">
        <v>11</v>
      </c>
      <c r="E16" s="33">
        <v>97</v>
      </c>
      <c r="F16" s="33">
        <v>158</v>
      </c>
      <c r="G16" s="33">
        <v>2.54</v>
      </c>
      <c r="H16" s="33">
        <v>198</v>
      </c>
      <c r="I16" s="33" t="s">
        <v>3545</v>
      </c>
      <c r="J16" s="33" t="s">
        <v>3545</v>
      </c>
      <c r="K16" s="33">
        <v>350</v>
      </c>
      <c r="L16" s="32" t="s">
        <v>3562</v>
      </c>
    </row>
    <row r="17" spans="1:12" ht="154" x14ac:dyDescent="0.35">
      <c r="A17" s="32" t="s">
        <v>503</v>
      </c>
      <c r="B17" s="32">
        <v>2007</v>
      </c>
      <c r="C17" s="32" t="s">
        <v>3560</v>
      </c>
      <c r="D17" s="33">
        <v>19</v>
      </c>
      <c r="E17" s="33">
        <v>23</v>
      </c>
      <c r="F17" s="33">
        <v>77</v>
      </c>
      <c r="G17" s="33">
        <v>2.13</v>
      </c>
      <c r="H17" s="33">
        <v>84</v>
      </c>
      <c r="I17" s="33" t="s">
        <v>3545</v>
      </c>
      <c r="J17" s="33">
        <v>9.27</v>
      </c>
      <c r="K17" s="33">
        <v>122</v>
      </c>
      <c r="L17" s="32" t="s">
        <v>3563</v>
      </c>
    </row>
    <row r="18" spans="1:12" ht="140" x14ac:dyDescent="0.35">
      <c r="A18" s="32" t="s">
        <v>3564</v>
      </c>
      <c r="B18" s="32">
        <v>2003</v>
      </c>
      <c r="C18" s="32" t="s">
        <v>3560</v>
      </c>
      <c r="D18" s="33">
        <v>13</v>
      </c>
      <c r="E18" s="33">
        <v>69</v>
      </c>
      <c r="F18" s="33">
        <v>1</v>
      </c>
      <c r="G18" s="33">
        <v>0.02</v>
      </c>
      <c r="H18" s="33">
        <v>5</v>
      </c>
      <c r="I18" s="33" t="s">
        <v>3545</v>
      </c>
      <c r="J18" s="33">
        <v>0.4</v>
      </c>
      <c r="K18" s="33">
        <v>3</v>
      </c>
      <c r="L18" s="32" t="s">
        <v>3565</v>
      </c>
    </row>
    <row r="19" spans="1:12" ht="154" x14ac:dyDescent="0.35">
      <c r="A19" s="32" t="s">
        <v>1754</v>
      </c>
      <c r="B19" s="32">
        <v>2003</v>
      </c>
      <c r="C19" s="32" t="s">
        <v>3560</v>
      </c>
      <c r="D19" s="33">
        <v>12</v>
      </c>
      <c r="E19" s="33">
        <v>80</v>
      </c>
      <c r="F19" s="33">
        <v>1</v>
      </c>
      <c r="G19" s="33">
        <v>0.04</v>
      </c>
      <c r="H19" s="33">
        <v>3</v>
      </c>
      <c r="I19" s="33" t="s">
        <v>3545</v>
      </c>
      <c r="J19" s="33">
        <v>0.25</v>
      </c>
      <c r="K19" s="33">
        <v>35</v>
      </c>
      <c r="L19" s="32" t="s">
        <v>3566</v>
      </c>
    </row>
    <row r="20" spans="1:12" ht="154" x14ac:dyDescent="0.35">
      <c r="A20" s="32" t="s">
        <v>3567</v>
      </c>
      <c r="B20" s="32">
        <v>2013</v>
      </c>
      <c r="C20" s="32" t="s">
        <v>3560</v>
      </c>
      <c r="D20" s="33">
        <v>11</v>
      </c>
      <c r="E20" s="33">
        <v>97</v>
      </c>
      <c r="F20" s="33">
        <v>33</v>
      </c>
      <c r="G20" s="33">
        <v>1.32</v>
      </c>
      <c r="H20" s="33">
        <v>47</v>
      </c>
      <c r="I20" s="33" t="s">
        <v>3545</v>
      </c>
      <c r="J20" s="33">
        <v>6.22</v>
      </c>
      <c r="K20" s="33">
        <v>75</v>
      </c>
      <c r="L20" s="32" t="s">
        <v>3568</v>
      </c>
    </row>
    <row r="21" spans="1:12" ht="154" x14ac:dyDescent="0.35">
      <c r="A21" s="32" t="s">
        <v>3569</v>
      </c>
      <c r="B21" s="32">
        <v>2012</v>
      </c>
      <c r="C21" s="32" t="s">
        <v>3560</v>
      </c>
      <c r="D21" s="33">
        <v>19</v>
      </c>
      <c r="E21" s="33">
        <v>23</v>
      </c>
      <c r="F21" s="33">
        <v>265</v>
      </c>
      <c r="G21" s="33">
        <v>9.57</v>
      </c>
      <c r="H21" s="33">
        <v>298</v>
      </c>
      <c r="I21" s="33">
        <v>5.53</v>
      </c>
      <c r="J21" s="33">
        <v>35</v>
      </c>
      <c r="K21" s="33">
        <v>436</v>
      </c>
      <c r="L21" s="32" t="s">
        <v>3570</v>
      </c>
    </row>
    <row r="22" spans="1:12" ht="154" x14ac:dyDescent="0.35">
      <c r="A22" s="32" t="s">
        <v>1118</v>
      </c>
      <c r="B22" s="32">
        <v>2007</v>
      </c>
      <c r="C22" s="32" t="s">
        <v>3560</v>
      </c>
      <c r="D22" s="33">
        <v>14</v>
      </c>
      <c r="E22" s="33">
        <v>58</v>
      </c>
      <c r="F22" s="33">
        <v>30</v>
      </c>
      <c r="G22" s="33">
        <v>0.91</v>
      </c>
      <c r="H22" s="33">
        <v>35</v>
      </c>
      <c r="I22" s="33" t="s">
        <v>3545</v>
      </c>
      <c r="J22" s="33">
        <v>4.74</v>
      </c>
      <c r="K22" s="33">
        <v>62</v>
      </c>
      <c r="L22" s="32" t="s">
        <v>3571</v>
      </c>
    </row>
    <row r="23" spans="1:12" ht="140" x14ac:dyDescent="0.35">
      <c r="A23" s="32" t="s">
        <v>535</v>
      </c>
      <c r="B23" s="32">
        <v>2001</v>
      </c>
      <c r="C23" s="32" t="s">
        <v>3560</v>
      </c>
      <c r="D23" s="33">
        <v>12</v>
      </c>
      <c r="E23" s="33">
        <v>80</v>
      </c>
      <c r="F23" s="33">
        <v>64</v>
      </c>
      <c r="G23" s="33">
        <v>1.27</v>
      </c>
      <c r="H23" s="33">
        <v>74</v>
      </c>
      <c r="I23" s="33" t="s">
        <v>3545</v>
      </c>
      <c r="J23" s="33">
        <v>5.21</v>
      </c>
      <c r="K23" s="33">
        <v>120</v>
      </c>
      <c r="L23" s="32" t="s">
        <v>3572</v>
      </c>
    </row>
    <row r="24" spans="1:12" ht="182" x14ac:dyDescent="0.35">
      <c r="A24" s="32" t="s">
        <v>1058</v>
      </c>
      <c r="B24" s="32">
        <v>2002</v>
      </c>
      <c r="C24" s="32" t="s">
        <v>3560</v>
      </c>
      <c r="D24" s="33">
        <v>12</v>
      </c>
      <c r="E24" s="33">
        <v>80</v>
      </c>
      <c r="F24" s="33">
        <v>36</v>
      </c>
      <c r="G24" s="33">
        <v>0.77</v>
      </c>
      <c r="H24" s="33">
        <v>40</v>
      </c>
      <c r="I24" s="33">
        <v>1.1599999999999999</v>
      </c>
      <c r="J24" s="33">
        <v>2.61</v>
      </c>
      <c r="K24" s="33">
        <v>66</v>
      </c>
      <c r="L24" s="32" t="s">
        <v>3573</v>
      </c>
    </row>
    <row r="25" spans="1:12" ht="140" x14ac:dyDescent="0.35">
      <c r="A25" s="32" t="s">
        <v>1094</v>
      </c>
      <c r="B25" s="32">
        <v>2002</v>
      </c>
      <c r="C25" s="32" t="s">
        <v>3560</v>
      </c>
      <c r="D25" s="33">
        <v>13</v>
      </c>
      <c r="E25" s="33">
        <v>69</v>
      </c>
      <c r="F25" s="33">
        <v>8</v>
      </c>
      <c r="G25" s="33">
        <v>0.21</v>
      </c>
      <c r="H25" s="33">
        <v>32</v>
      </c>
      <c r="I25" s="33" t="s">
        <v>3545</v>
      </c>
      <c r="J25" s="33">
        <v>2.66</v>
      </c>
      <c r="K25" s="33">
        <v>64</v>
      </c>
      <c r="L25" s="32" t="s">
        <v>3574</v>
      </c>
    </row>
    <row r="26" spans="1:12" ht="140" x14ac:dyDescent="0.35">
      <c r="A26" s="32" t="s">
        <v>442</v>
      </c>
      <c r="B26" s="32">
        <v>2001</v>
      </c>
      <c r="C26" s="32" t="s">
        <v>3560</v>
      </c>
      <c r="D26" s="33">
        <v>16</v>
      </c>
      <c r="E26" s="33">
        <v>42</v>
      </c>
      <c r="F26" s="33">
        <v>57</v>
      </c>
      <c r="G26" s="33">
        <v>1.1200000000000001</v>
      </c>
      <c r="H26" s="33">
        <v>62</v>
      </c>
      <c r="I26" s="33" t="s">
        <v>3545</v>
      </c>
      <c r="J26" s="33">
        <v>5.72</v>
      </c>
      <c r="K26" s="33">
        <v>140</v>
      </c>
      <c r="L26" s="32" t="s">
        <v>3575</v>
      </c>
    </row>
    <row r="27" spans="1:12" ht="140" x14ac:dyDescent="0.35">
      <c r="A27" s="32" t="s">
        <v>1817</v>
      </c>
      <c r="B27" s="32">
        <v>2004</v>
      </c>
      <c r="C27" s="32" t="s">
        <v>3560</v>
      </c>
      <c r="D27" s="33">
        <v>18</v>
      </c>
      <c r="E27" s="33">
        <v>29</v>
      </c>
      <c r="F27" s="33">
        <v>8</v>
      </c>
      <c r="G27" s="33">
        <v>0.19</v>
      </c>
      <c r="H27" s="33">
        <v>9</v>
      </c>
      <c r="I27" s="33" t="s">
        <v>3545</v>
      </c>
      <c r="J27" s="33">
        <v>0.8</v>
      </c>
      <c r="K27" s="33">
        <v>33</v>
      </c>
      <c r="L27" s="32" t="s">
        <v>3576</v>
      </c>
    </row>
    <row r="28" spans="1:12" ht="168" x14ac:dyDescent="0.35">
      <c r="A28" s="32" t="s">
        <v>482</v>
      </c>
      <c r="B28" s="32">
        <v>2002</v>
      </c>
      <c r="C28" s="32" t="s">
        <v>3560</v>
      </c>
      <c r="D28" s="33">
        <v>17</v>
      </c>
      <c r="E28" s="33">
        <v>37</v>
      </c>
      <c r="F28" s="33">
        <v>61</v>
      </c>
      <c r="G28" s="33">
        <v>1.31</v>
      </c>
      <c r="H28" s="33">
        <v>68</v>
      </c>
      <c r="I28" s="33">
        <v>1.0900000000000001</v>
      </c>
      <c r="J28" s="34">
        <v>4.41</v>
      </c>
      <c r="K28" s="34">
        <v>127</v>
      </c>
      <c r="L28" s="32" t="s">
        <v>3577</v>
      </c>
    </row>
    <row r="29" spans="1:12" ht="168" x14ac:dyDescent="0.35">
      <c r="A29" s="32" t="s">
        <v>687</v>
      </c>
      <c r="B29" s="32">
        <v>2004</v>
      </c>
      <c r="C29" s="32" t="s">
        <v>3578</v>
      </c>
      <c r="D29" s="33" t="s">
        <v>3579</v>
      </c>
      <c r="E29" s="33">
        <v>97</v>
      </c>
      <c r="F29" s="33">
        <v>32</v>
      </c>
      <c r="G29" s="33">
        <v>0.72</v>
      </c>
      <c r="H29" s="33">
        <v>39</v>
      </c>
      <c r="I29" s="33" t="s">
        <v>3545</v>
      </c>
      <c r="J29" s="33">
        <v>3.48</v>
      </c>
      <c r="K29" s="33">
        <v>96</v>
      </c>
      <c r="L29" s="32" t="s">
        <v>3580</v>
      </c>
    </row>
    <row r="30" spans="1:12" ht="168" x14ac:dyDescent="0.35">
      <c r="A30" s="32" t="s">
        <v>377</v>
      </c>
      <c r="B30" s="32">
        <v>1990</v>
      </c>
      <c r="C30" s="32" t="s">
        <v>3578</v>
      </c>
      <c r="D30" s="33" t="s">
        <v>3581</v>
      </c>
      <c r="E30" s="33">
        <v>69</v>
      </c>
      <c r="F30" s="33">
        <v>35</v>
      </c>
      <c r="G30" s="33">
        <v>0.48</v>
      </c>
      <c r="H30" s="33">
        <v>37</v>
      </c>
      <c r="I30" s="33" t="s">
        <v>3545</v>
      </c>
      <c r="J30" s="33" t="s">
        <v>3545</v>
      </c>
      <c r="K30" s="33">
        <v>159</v>
      </c>
      <c r="L30" s="32" t="s">
        <v>3582</v>
      </c>
    </row>
    <row r="31" spans="1:12" ht="154" x14ac:dyDescent="0.35">
      <c r="A31" s="32" t="s">
        <v>2754</v>
      </c>
      <c r="B31" s="32">
        <v>2005</v>
      </c>
      <c r="C31" s="32" t="s">
        <v>3583</v>
      </c>
      <c r="D31" s="33">
        <v>0</v>
      </c>
      <c r="E31" s="33">
        <v>827</v>
      </c>
      <c r="F31" s="33">
        <v>7</v>
      </c>
      <c r="G31" s="33">
        <v>0.18</v>
      </c>
      <c r="H31" s="33">
        <v>8</v>
      </c>
      <c r="I31" s="33" t="s">
        <v>3545</v>
      </c>
      <c r="J31" s="33">
        <v>0.82</v>
      </c>
      <c r="K31" s="33">
        <v>12</v>
      </c>
      <c r="L31" s="32" t="s">
        <v>3584</v>
      </c>
    </row>
    <row r="32" spans="1:12" ht="84" x14ac:dyDescent="0.35">
      <c r="A32" s="32" t="s">
        <v>3585</v>
      </c>
      <c r="B32" s="32">
        <v>1983</v>
      </c>
      <c r="C32" s="32" t="s">
        <v>3583</v>
      </c>
      <c r="D32" s="33" t="s">
        <v>3545</v>
      </c>
      <c r="E32" s="33" t="s">
        <v>3545</v>
      </c>
      <c r="F32" s="33">
        <v>3</v>
      </c>
      <c r="G32" s="33">
        <v>0.04</v>
      </c>
      <c r="H32" s="33">
        <v>16</v>
      </c>
      <c r="I32" s="33" t="s">
        <v>3545</v>
      </c>
      <c r="J32" s="33" t="s">
        <v>3545</v>
      </c>
      <c r="K32" s="33">
        <v>26</v>
      </c>
      <c r="L32" s="32" t="s">
        <v>3586</v>
      </c>
    </row>
    <row r="33" spans="1:12" ht="182" x14ac:dyDescent="0.35">
      <c r="A33" s="32" t="s">
        <v>1883</v>
      </c>
      <c r="B33" s="32">
        <v>2011</v>
      </c>
      <c r="C33" s="32" t="s">
        <v>3583</v>
      </c>
      <c r="D33" s="33">
        <v>0</v>
      </c>
      <c r="E33" s="33">
        <v>827</v>
      </c>
      <c r="F33" s="33">
        <v>15</v>
      </c>
      <c r="G33" s="33">
        <v>0.56000000000000005</v>
      </c>
      <c r="H33" s="33">
        <v>16</v>
      </c>
      <c r="I33" s="33" t="s">
        <v>3545</v>
      </c>
      <c r="J33" s="33">
        <v>1.39</v>
      </c>
      <c r="K33" s="33">
        <v>29</v>
      </c>
      <c r="L33" s="32" t="s">
        <v>3587</v>
      </c>
    </row>
    <row r="34" spans="1:12" ht="140" x14ac:dyDescent="0.35">
      <c r="A34" s="32" t="s">
        <v>3588</v>
      </c>
      <c r="B34" s="32">
        <v>2012</v>
      </c>
      <c r="C34" s="32" t="s">
        <v>3583</v>
      </c>
      <c r="D34" s="33">
        <v>0</v>
      </c>
      <c r="E34" s="33">
        <v>827</v>
      </c>
      <c r="F34" s="33" t="s">
        <v>3545</v>
      </c>
      <c r="G34" s="33" t="s">
        <v>3545</v>
      </c>
      <c r="H34" s="33" t="s">
        <v>3545</v>
      </c>
      <c r="I34" s="33" t="s">
        <v>3545</v>
      </c>
      <c r="J34" s="33" t="s">
        <v>3545</v>
      </c>
      <c r="K34" s="33">
        <v>0</v>
      </c>
      <c r="L34" s="32" t="s">
        <v>3589</v>
      </c>
    </row>
    <row r="35" spans="1:12" ht="140" x14ac:dyDescent="0.35">
      <c r="A35" s="32" t="s">
        <v>1331</v>
      </c>
      <c r="B35" s="32">
        <v>2020</v>
      </c>
      <c r="C35" s="32" t="s">
        <v>3583</v>
      </c>
      <c r="D35" s="33">
        <v>0</v>
      </c>
      <c r="E35" s="33">
        <v>827</v>
      </c>
      <c r="F35" s="33">
        <v>24</v>
      </c>
      <c r="G35" s="33">
        <v>5.1100000000000003</v>
      </c>
      <c r="H35" s="33">
        <v>31</v>
      </c>
      <c r="I35" s="33">
        <v>1.82</v>
      </c>
      <c r="J35" s="33">
        <v>12</v>
      </c>
      <c r="K35" s="33">
        <v>50</v>
      </c>
      <c r="L35" s="32" t="s">
        <v>3590</v>
      </c>
    </row>
    <row r="36" spans="1:12" ht="154" x14ac:dyDescent="0.35">
      <c r="A36" s="32" t="s">
        <v>3591</v>
      </c>
      <c r="B36" s="32">
        <v>2017</v>
      </c>
      <c r="C36" s="32" t="s">
        <v>3583</v>
      </c>
      <c r="D36" s="33">
        <v>0</v>
      </c>
      <c r="E36" s="33">
        <v>827</v>
      </c>
      <c r="F36" s="33">
        <v>18</v>
      </c>
      <c r="G36" s="33">
        <v>1.59</v>
      </c>
      <c r="H36" s="33">
        <v>18</v>
      </c>
      <c r="I36" s="33" t="s">
        <v>3545</v>
      </c>
      <c r="J36" s="33">
        <v>2.48</v>
      </c>
      <c r="K36" s="33">
        <v>24</v>
      </c>
      <c r="L36" s="32" t="s">
        <v>3592</v>
      </c>
    </row>
    <row r="37" spans="1:12" ht="154" x14ac:dyDescent="0.35">
      <c r="A37" s="32" t="s">
        <v>108</v>
      </c>
      <c r="B37" s="32">
        <v>2009</v>
      </c>
      <c r="C37" s="32" t="s">
        <v>3583</v>
      </c>
      <c r="D37" s="33">
        <v>0</v>
      </c>
      <c r="E37" s="33">
        <v>827</v>
      </c>
      <c r="F37" s="33">
        <v>243</v>
      </c>
      <c r="G37" s="33">
        <v>7.67</v>
      </c>
      <c r="H37" s="33">
        <v>278</v>
      </c>
      <c r="I37" s="33" t="s">
        <v>3545</v>
      </c>
      <c r="J37" s="33">
        <v>79</v>
      </c>
      <c r="K37" s="33">
        <v>533</v>
      </c>
      <c r="L37" s="32" t="s">
        <v>3593</v>
      </c>
    </row>
    <row r="38" spans="1:12" ht="168" x14ac:dyDescent="0.35">
      <c r="A38" s="32" t="s">
        <v>2461</v>
      </c>
      <c r="B38" s="32">
        <v>2020</v>
      </c>
      <c r="C38" s="32" t="s">
        <v>3583</v>
      </c>
      <c r="D38" s="33">
        <v>0</v>
      </c>
      <c r="E38" s="33">
        <v>827</v>
      </c>
      <c r="F38" s="33">
        <v>12</v>
      </c>
      <c r="G38" s="33">
        <v>1.74</v>
      </c>
      <c r="H38" s="33">
        <v>13</v>
      </c>
      <c r="I38" s="33" t="s">
        <v>3545</v>
      </c>
      <c r="J38" s="33" t="s">
        <v>3545</v>
      </c>
      <c r="K38" s="33">
        <v>17</v>
      </c>
      <c r="L38" s="32" t="s">
        <v>3594</v>
      </c>
    </row>
    <row r="39" spans="1:12" ht="182" x14ac:dyDescent="0.35">
      <c r="A39" s="32" t="s">
        <v>1991</v>
      </c>
      <c r="B39" s="32">
        <v>2018</v>
      </c>
      <c r="C39" s="32" t="s">
        <v>3583</v>
      </c>
      <c r="D39" s="33">
        <v>0</v>
      </c>
      <c r="E39" s="33">
        <v>827</v>
      </c>
      <c r="F39" s="33">
        <v>17</v>
      </c>
      <c r="G39" s="33">
        <v>1.97</v>
      </c>
      <c r="H39" s="33">
        <v>17</v>
      </c>
      <c r="I39" s="33" t="s">
        <v>3545</v>
      </c>
      <c r="J39" s="33">
        <v>3.25</v>
      </c>
      <c r="K39" s="33">
        <v>27</v>
      </c>
      <c r="L39" s="32" t="s">
        <v>3595</v>
      </c>
    </row>
    <row r="40" spans="1:12" ht="182" x14ac:dyDescent="0.35">
      <c r="A40" s="32" t="s">
        <v>3596</v>
      </c>
      <c r="B40" s="32">
        <v>2020</v>
      </c>
      <c r="C40" s="32" t="s">
        <v>3583</v>
      </c>
      <c r="D40" s="33">
        <v>0</v>
      </c>
      <c r="E40" s="33">
        <v>827</v>
      </c>
      <c r="F40" s="33">
        <v>34</v>
      </c>
      <c r="G40" s="33">
        <v>6.94</v>
      </c>
      <c r="H40" s="33">
        <v>45</v>
      </c>
      <c r="I40" s="33">
        <v>3.09</v>
      </c>
      <c r="J40" s="33">
        <v>16</v>
      </c>
      <c r="K40" s="33">
        <v>63</v>
      </c>
      <c r="L40" s="32" t="s">
        <v>3597</v>
      </c>
    </row>
    <row r="41" spans="1:12" ht="154" x14ac:dyDescent="0.35">
      <c r="A41" s="32" t="s">
        <v>3598</v>
      </c>
      <c r="B41" s="32">
        <v>2020</v>
      </c>
      <c r="C41" s="32" t="s">
        <v>3583</v>
      </c>
      <c r="D41" s="33">
        <v>0</v>
      </c>
      <c r="E41" s="33">
        <v>827</v>
      </c>
      <c r="F41" s="33">
        <v>6</v>
      </c>
      <c r="G41" s="33">
        <v>0.97</v>
      </c>
      <c r="H41" s="33">
        <v>7</v>
      </c>
      <c r="I41" s="33" t="s">
        <v>3545</v>
      </c>
      <c r="J41" s="33">
        <v>1.79</v>
      </c>
      <c r="K41" s="33">
        <v>9</v>
      </c>
      <c r="L41" s="32" t="s">
        <v>3599</v>
      </c>
    </row>
    <row r="42" spans="1:12" ht="168" x14ac:dyDescent="0.35">
      <c r="A42" s="32" t="s">
        <v>3600</v>
      </c>
      <c r="B42" s="32">
        <v>2017</v>
      </c>
      <c r="C42" s="32" t="s">
        <v>3583</v>
      </c>
      <c r="D42" s="33" t="s">
        <v>3545</v>
      </c>
      <c r="E42" s="33" t="s">
        <v>3545</v>
      </c>
      <c r="F42" s="33">
        <v>84</v>
      </c>
      <c r="G42" s="33">
        <v>5.55</v>
      </c>
      <c r="H42" s="33">
        <v>104</v>
      </c>
      <c r="I42" s="33">
        <v>2.77</v>
      </c>
      <c r="J42" s="33">
        <v>13</v>
      </c>
      <c r="K42" s="33">
        <v>157</v>
      </c>
      <c r="L42" s="32" t="s">
        <v>3601</v>
      </c>
    </row>
    <row r="43" spans="1:12" ht="140" x14ac:dyDescent="0.35">
      <c r="A43" s="32" t="s">
        <v>1462</v>
      </c>
      <c r="B43" s="32">
        <v>2013</v>
      </c>
      <c r="C43" s="32" t="s">
        <v>3583</v>
      </c>
      <c r="D43" s="33">
        <v>2</v>
      </c>
      <c r="E43" s="33">
        <v>410</v>
      </c>
      <c r="F43" s="33">
        <v>25</v>
      </c>
      <c r="G43" s="33">
        <v>1.05</v>
      </c>
      <c r="H43" s="33">
        <v>29</v>
      </c>
      <c r="I43" s="33" t="s">
        <v>3545</v>
      </c>
      <c r="J43" s="33" t="s">
        <v>3545</v>
      </c>
      <c r="K43" s="33">
        <v>45</v>
      </c>
      <c r="L43" s="32" t="s">
        <v>3602</v>
      </c>
    </row>
    <row r="44" spans="1:12" ht="154" x14ac:dyDescent="0.3">
      <c r="A44" s="35" t="s">
        <v>3603</v>
      </c>
      <c r="B44" s="32">
        <v>2009</v>
      </c>
      <c r="C44" s="32" t="s">
        <v>3583</v>
      </c>
      <c r="D44" s="33">
        <v>1</v>
      </c>
      <c r="E44" s="33">
        <v>547</v>
      </c>
      <c r="F44" s="33">
        <v>16</v>
      </c>
      <c r="G44" s="33">
        <v>0.53</v>
      </c>
      <c r="H44" s="33">
        <v>19</v>
      </c>
      <c r="I44" s="33" t="s">
        <v>3545</v>
      </c>
      <c r="J44" s="33">
        <v>1.74</v>
      </c>
      <c r="K44" s="33">
        <v>44</v>
      </c>
      <c r="L44" s="32" t="s">
        <v>3604</v>
      </c>
    </row>
    <row r="45" spans="1:12" ht="154" x14ac:dyDescent="0.35">
      <c r="A45" s="32" t="s">
        <v>3143</v>
      </c>
      <c r="B45" s="32">
        <v>2003</v>
      </c>
      <c r="C45" s="32" t="s">
        <v>3583</v>
      </c>
      <c r="D45" s="33">
        <v>0</v>
      </c>
      <c r="E45" s="33">
        <v>827</v>
      </c>
      <c r="F45" s="33">
        <v>1</v>
      </c>
      <c r="G45" s="33">
        <v>0.05</v>
      </c>
      <c r="H45" s="33">
        <v>0</v>
      </c>
      <c r="I45" s="33" t="s">
        <v>3545</v>
      </c>
      <c r="J45" s="33" t="s">
        <v>3545</v>
      </c>
      <c r="K45" s="33">
        <v>5</v>
      </c>
      <c r="L45" s="32" t="s">
        <v>3605</v>
      </c>
    </row>
    <row r="46" spans="1:12" ht="112" x14ac:dyDescent="0.35">
      <c r="A46" s="32" t="s">
        <v>50</v>
      </c>
      <c r="B46" s="32">
        <v>2002</v>
      </c>
      <c r="C46" s="32" t="s">
        <v>3606</v>
      </c>
      <c r="D46" s="36"/>
      <c r="E46" s="36"/>
      <c r="F46" s="37">
        <v>1189</v>
      </c>
      <c r="G46" s="33">
        <v>24.35</v>
      </c>
      <c r="H46" s="37">
        <v>1300</v>
      </c>
      <c r="I46" s="33" t="s">
        <v>3545</v>
      </c>
      <c r="J46" s="33">
        <v>91</v>
      </c>
      <c r="K46" s="33">
        <v>2025</v>
      </c>
      <c r="L46" s="32" t="s">
        <v>3607</v>
      </c>
    </row>
    <row r="47" spans="1:12" ht="140" x14ac:dyDescent="0.35">
      <c r="A47" s="32" t="s">
        <v>55</v>
      </c>
      <c r="B47" s="32">
        <v>1996</v>
      </c>
      <c r="C47" s="32" t="s">
        <v>3606</v>
      </c>
      <c r="D47" s="36"/>
      <c r="E47" s="36"/>
      <c r="F47" s="33">
        <v>838</v>
      </c>
      <c r="G47" s="33">
        <v>13.64</v>
      </c>
      <c r="H47" s="33">
        <v>919</v>
      </c>
      <c r="I47" s="33" t="s">
        <v>3545</v>
      </c>
      <c r="J47" s="33" t="s">
        <v>3545</v>
      </c>
      <c r="K47" s="33">
        <v>1693</v>
      </c>
      <c r="L47" s="32" t="s">
        <v>3608</v>
      </c>
    </row>
    <row r="48" spans="1:12" ht="140" x14ac:dyDescent="0.35">
      <c r="A48" s="32" t="s">
        <v>60</v>
      </c>
      <c r="B48" s="32">
        <v>1998</v>
      </c>
      <c r="C48" s="32" t="s">
        <v>3606</v>
      </c>
      <c r="D48" s="36"/>
      <c r="E48" s="36"/>
      <c r="F48" s="33">
        <v>263</v>
      </c>
      <c r="G48" s="33">
        <v>4.84</v>
      </c>
      <c r="H48" s="33">
        <v>421</v>
      </c>
      <c r="I48" s="33" t="s">
        <v>3545</v>
      </c>
      <c r="J48" s="33" t="s">
        <v>3545</v>
      </c>
      <c r="K48" s="33">
        <v>1186</v>
      </c>
      <c r="L48" s="32" t="s">
        <v>3609</v>
      </c>
    </row>
    <row r="49" spans="1:12" ht="126" x14ac:dyDescent="0.35">
      <c r="A49" s="32" t="s">
        <v>64</v>
      </c>
      <c r="B49" s="32">
        <v>2003</v>
      </c>
      <c r="C49" s="38" t="s">
        <v>3606</v>
      </c>
      <c r="D49" s="36"/>
      <c r="E49" s="36"/>
      <c r="F49" s="33">
        <v>621</v>
      </c>
      <c r="G49" s="33">
        <v>13.88</v>
      </c>
      <c r="H49" s="33">
        <v>678</v>
      </c>
      <c r="I49" s="33">
        <v>13</v>
      </c>
      <c r="J49" s="33">
        <v>43</v>
      </c>
      <c r="K49" s="33">
        <v>1064</v>
      </c>
      <c r="L49" s="32" t="s">
        <v>3610</v>
      </c>
    </row>
    <row r="50" spans="1:12" ht="154" x14ac:dyDescent="0.35">
      <c r="A50" s="32" t="s">
        <v>68</v>
      </c>
      <c r="B50" s="32">
        <v>2003</v>
      </c>
      <c r="C50" s="32" t="s">
        <v>3606</v>
      </c>
      <c r="D50" s="36"/>
      <c r="E50" s="36"/>
      <c r="F50" s="33">
        <v>512</v>
      </c>
      <c r="G50" s="33">
        <v>10.89</v>
      </c>
      <c r="H50" s="33">
        <v>615</v>
      </c>
      <c r="I50" s="33" t="s">
        <v>3545</v>
      </c>
      <c r="J50" s="33">
        <v>188</v>
      </c>
      <c r="K50" s="33">
        <v>952</v>
      </c>
      <c r="L50" s="32" t="s">
        <v>3611</v>
      </c>
    </row>
    <row r="51" spans="1:12" ht="154" x14ac:dyDescent="0.35">
      <c r="A51" s="32" t="s">
        <v>71</v>
      </c>
      <c r="B51" s="32">
        <v>2000</v>
      </c>
      <c r="C51" s="32" t="s">
        <v>3606</v>
      </c>
      <c r="D51" s="36"/>
      <c r="E51" s="36"/>
      <c r="F51" s="33">
        <v>559</v>
      </c>
      <c r="G51" s="33">
        <v>11.12</v>
      </c>
      <c r="H51" s="33">
        <v>601</v>
      </c>
      <c r="I51" s="33" t="s">
        <v>3545</v>
      </c>
      <c r="J51" s="33">
        <v>35</v>
      </c>
      <c r="K51" s="33">
        <v>881</v>
      </c>
      <c r="L51" s="32" t="s">
        <v>3612</v>
      </c>
    </row>
    <row r="52" spans="1:12" ht="140" x14ac:dyDescent="0.35">
      <c r="A52" s="38" t="s">
        <v>74</v>
      </c>
      <c r="B52" s="32">
        <v>1997</v>
      </c>
      <c r="C52" s="38" t="s">
        <v>3606</v>
      </c>
      <c r="D52" s="36"/>
      <c r="E52" s="36"/>
      <c r="F52" s="33">
        <v>473</v>
      </c>
      <c r="G52" s="33">
        <v>8.08</v>
      </c>
      <c r="H52" s="33">
        <v>514</v>
      </c>
      <c r="I52" s="33" t="s">
        <v>3545</v>
      </c>
      <c r="J52" s="33" t="s">
        <v>3545</v>
      </c>
      <c r="K52" s="33">
        <v>800</v>
      </c>
      <c r="L52" s="32" t="s">
        <v>3613</v>
      </c>
    </row>
    <row r="53" spans="1:12" ht="42" x14ac:dyDescent="0.35">
      <c r="A53" s="39" t="s">
        <v>79</v>
      </c>
      <c r="B53" s="32">
        <v>1998</v>
      </c>
      <c r="C53" s="32" t="s">
        <v>3606</v>
      </c>
      <c r="D53" s="36"/>
      <c r="E53" s="36"/>
      <c r="F53" s="33"/>
      <c r="G53" s="33"/>
      <c r="H53" s="33"/>
      <c r="I53" s="33"/>
      <c r="J53" s="33"/>
      <c r="K53" s="33">
        <v>664</v>
      </c>
      <c r="L53" s="32" t="s">
        <v>3614</v>
      </c>
    </row>
    <row r="54" spans="1:12" ht="126" x14ac:dyDescent="0.35">
      <c r="A54" s="32" t="s">
        <v>84</v>
      </c>
      <c r="B54" s="32">
        <v>2008</v>
      </c>
      <c r="C54" s="32" t="s">
        <v>3606</v>
      </c>
      <c r="D54" s="36"/>
      <c r="E54" s="36"/>
      <c r="F54" s="33">
        <v>414</v>
      </c>
      <c r="G54" s="33">
        <v>11.67</v>
      </c>
      <c r="H54" s="33">
        <v>481</v>
      </c>
      <c r="I54" s="33">
        <v>5.0999999999999996</v>
      </c>
      <c r="J54" s="33">
        <v>40</v>
      </c>
      <c r="K54" s="33">
        <v>613</v>
      </c>
      <c r="L54" s="32" t="s">
        <v>3615</v>
      </c>
    </row>
    <row r="55" spans="1:12" ht="154" x14ac:dyDescent="0.35">
      <c r="A55" s="32" t="s">
        <v>88</v>
      </c>
      <c r="B55" s="32">
        <v>1999</v>
      </c>
      <c r="C55" s="32" t="s">
        <v>3606</v>
      </c>
      <c r="D55" s="36"/>
      <c r="E55" s="36"/>
      <c r="F55" s="33">
        <v>265</v>
      </c>
      <c r="G55" s="33">
        <v>4.8099999999999996</v>
      </c>
      <c r="H55" s="33">
        <v>318</v>
      </c>
      <c r="I55" s="33" t="s">
        <v>3545</v>
      </c>
      <c r="J55" s="33" t="s">
        <v>3545</v>
      </c>
      <c r="K55" s="33">
        <v>606</v>
      </c>
      <c r="L55" s="32" t="s">
        <v>3616</v>
      </c>
    </row>
    <row r="56" spans="1:12" ht="168" x14ac:dyDescent="0.35">
      <c r="A56" s="32" t="s">
        <v>91</v>
      </c>
      <c r="B56" s="32">
        <v>2003</v>
      </c>
      <c r="C56" s="32" t="s">
        <v>3606</v>
      </c>
      <c r="D56" s="36"/>
      <c r="E56" s="36"/>
      <c r="F56" s="33">
        <v>324</v>
      </c>
      <c r="G56" s="33">
        <v>7.22</v>
      </c>
      <c r="H56" s="33">
        <v>362</v>
      </c>
      <c r="I56" s="33" t="s">
        <v>3545</v>
      </c>
      <c r="J56" s="33">
        <v>24</v>
      </c>
      <c r="K56" s="33">
        <v>590</v>
      </c>
      <c r="L56" s="32" t="s">
        <v>3617</v>
      </c>
    </row>
    <row r="57" spans="1:12" ht="154" x14ac:dyDescent="0.35">
      <c r="A57" s="32" t="s">
        <v>95</v>
      </c>
      <c r="B57" s="32">
        <v>2003</v>
      </c>
      <c r="C57" s="32" t="s">
        <v>3606</v>
      </c>
      <c r="D57" s="36"/>
      <c r="E57" s="36"/>
      <c r="F57" s="33">
        <v>334</v>
      </c>
      <c r="G57" s="33">
        <v>7.2</v>
      </c>
      <c r="H57" s="33">
        <v>350</v>
      </c>
      <c r="I57" s="33" t="s">
        <v>3545</v>
      </c>
      <c r="J57" s="33">
        <v>24</v>
      </c>
      <c r="K57" s="33">
        <v>585</v>
      </c>
      <c r="L57" s="32" t="s">
        <v>3618</v>
      </c>
    </row>
    <row r="58" spans="1:12" ht="140" x14ac:dyDescent="0.35">
      <c r="A58" s="32" t="s">
        <v>100</v>
      </c>
      <c r="B58" s="32">
        <v>2015</v>
      </c>
      <c r="C58" s="32" t="s">
        <v>3606</v>
      </c>
      <c r="D58" s="36"/>
      <c r="E58" s="36"/>
      <c r="F58" s="33">
        <v>389</v>
      </c>
      <c r="G58" s="33">
        <v>21.09</v>
      </c>
      <c r="H58" s="33">
        <v>420</v>
      </c>
      <c r="I58" s="33" t="s">
        <v>3545</v>
      </c>
      <c r="J58" s="33">
        <v>43</v>
      </c>
      <c r="K58" s="33">
        <v>579</v>
      </c>
      <c r="L58" s="32" t="s">
        <v>3619</v>
      </c>
    </row>
    <row r="59" spans="1:12" ht="154" x14ac:dyDescent="0.35">
      <c r="A59" s="32" t="s">
        <v>102</v>
      </c>
      <c r="B59" s="32">
        <v>2003</v>
      </c>
      <c r="C59" s="32" t="s">
        <v>3606</v>
      </c>
      <c r="D59" s="36"/>
      <c r="E59" s="36"/>
      <c r="F59" s="33">
        <v>288</v>
      </c>
      <c r="G59" s="33">
        <v>6.29</v>
      </c>
      <c r="H59" s="33">
        <v>303</v>
      </c>
      <c r="I59" s="33" t="s">
        <v>3545</v>
      </c>
      <c r="J59" s="33">
        <v>23</v>
      </c>
      <c r="K59" s="33">
        <v>557</v>
      </c>
      <c r="L59" s="32" t="s">
        <v>3620</v>
      </c>
    </row>
    <row r="60" spans="1:12" ht="126" x14ac:dyDescent="0.35">
      <c r="A60" s="32" t="s">
        <v>105</v>
      </c>
      <c r="B60" s="32">
        <v>2003</v>
      </c>
      <c r="C60" s="32" t="s">
        <v>3606</v>
      </c>
      <c r="D60" s="36"/>
      <c r="E60" s="36"/>
      <c r="F60" s="33">
        <v>278</v>
      </c>
      <c r="G60" s="33">
        <v>5.96</v>
      </c>
      <c r="H60" s="33">
        <v>306</v>
      </c>
      <c r="I60" s="33" t="s">
        <v>3545</v>
      </c>
      <c r="J60" s="33">
        <v>29</v>
      </c>
      <c r="K60" s="33">
        <v>548</v>
      </c>
      <c r="L60" s="32" t="s">
        <v>3621</v>
      </c>
    </row>
    <row r="61" spans="1:12" ht="154" x14ac:dyDescent="0.35">
      <c r="A61" s="32" t="s">
        <v>108</v>
      </c>
      <c r="B61" s="32">
        <v>2009</v>
      </c>
      <c r="C61" s="32" t="s">
        <v>3606</v>
      </c>
      <c r="D61" s="36"/>
      <c r="E61" s="36"/>
      <c r="F61" s="33">
        <v>247</v>
      </c>
      <c r="G61" s="33">
        <v>8.01</v>
      </c>
      <c r="H61" s="33">
        <v>282</v>
      </c>
      <c r="I61" s="33" t="s">
        <v>3545</v>
      </c>
      <c r="J61" s="33">
        <v>79</v>
      </c>
      <c r="K61" s="33">
        <v>535</v>
      </c>
      <c r="L61" s="32" t="s">
        <v>3622</v>
      </c>
    </row>
  </sheetData>
  <phoneticPr fontId="5" type="noConversion"/>
  <pageMargins left="0.7" right="0.7" top="0.75" bottom="0.75" header="0.3" footer="0.3"/>
  <pageSetup scale="47" fitToHeight="0"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428B-AC82-4EC2-A118-F4E3A02B8A7B}">
  <sheetPr>
    <tabColor theme="4" tint="0.79998168889431442"/>
    <pageSetUpPr fitToPage="1"/>
  </sheetPr>
  <dimension ref="A1:U1124"/>
  <sheetViews>
    <sheetView workbookViewId="0">
      <pane ySplit="1" topLeftCell="A2" activePane="bottomLeft" state="frozen"/>
      <selection pane="bottomLeft" activeCell="C2" sqref="C2"/>
    </sheetView>
  </sheetViews>
  <sheetFormatPr defaultColWidth="8.7265625" defaultRowHeight="14.5" x14ac:dyDescent="0.35"/>
  <cols>
    <col min="1" max="1" width="14.453125" style="16" bestFit="1" customWidth="1"/>
    <col min="2" max="2" width="24.453125" style="16" customWidth="1"/>
    <col min="3" max="3" width="20.81640625" style="16" customWidth="1"/>
    <col min="4" max="4" width="10" style="16" customWidth="1"/>
    <col min="5" max="5" width="29.81640625" style="16" customWidth="1"/>
    <col min="6" max="6" width="10.1796875" style="16" customWidth="1"/>
    <col min="7" max="7" width="22.81640625" style="16" customWidth="1"/>
    <col min="8" max="8" width="9.54296875" style="16" customWidth="1"/>
    <col min="9" max="10" width="9.26953125" style="16" customWidth="1"/>
    <col min="11" max="11" width="11.54296875" style="16" customWidth="1"/>
    <col min="12" max="12" width="35.453125" style="16" customWidth="1"/>
    <col min="13" max="13" width="10.26953125" style="16" customWidth="1"/>
    <col min="14" max="14" width="8.81640625" style="16" customWidth="1"/>
    <col min="15" max="15" width="8.26953125" style="16" customWidth="1"/>
    <col min="16" max="16" width="10.26953125" style="16" customWidth="1"/>
    <col min="17" max="17" width="10.54296875" style="16" customWidth="1"/>
    <col min="18" max="18" width="9" style="16" customWidth="1"/>
    <col min="19" max="19" width="8.54296875" style="16" customWidth="1"/>
    <col min="20" max="20" width="9.81640625" style="16" customWidth="1"/>
    <col min="21" max="21" width="9.1796875" style="16" customWidth="1"/>
    <col min="22" max="16384" width="8.7265625" style="16"/>
  </cols>
  <sheetData>
    <row r="1" spans="1:21" s="27" customFormat="1" ht="29" x14ac:dyDescent="0.35">
      <c r="A1" s="26" t="s">
        <v>3623</v>
      </c>
      <c r="B1" s="26" t="s">
        <v>39</v>
      </c>
      <c r="C1" s="26" t="s">
        <v>40</v>
      </c>
      <c r="D1" s="26" t="s">
        <v>14</v>
      </c>
      <c r="E1" s="26" t="s">
        <v>41</v>
      </c>
      <c r="F1" s="26" t="s">
        <v>42</v>
      </c>
      <c r="G1" s="26" t="s">
        <v>43</v>
      </c>
      <c r="H1" s="26" t="s">
        <v>44</v>
      </c>
      <c r="I1" s="26" t="s">
        <v>45</v>
      </c>
      <c r="J1" s="26" t="s">
        <v>46</v>
      </c>
      <c r="K1" s="26" t="s">
        <v>47</v>
      </c>
      <c r="L1" s="26" t="s">
        <v>48</v>
      </c>
      <c r="M1" s="26" t="s">
        <v>19</v>
      </c>
      <c r="N1" s="26" t="s">
        <v>21</v>
      </c>
      <c r="O1" s="26" t="s">
        <v>24</v>
      </c>
      <c r="P1" s="26" t="s">
        <v>25</v>
      </c>
      <c r="Q1" s="26" t="s">
        <v>27</v>
      </c>
      <c r="R1" s="26" t="s">
        <v>29</v>
      </c>
      <c r="S1" s="26" t="s">
        <v>31</v>
      </c>
      <c r="T1" s="26" t="s">
        <v>33</v>
      </c>
      <c r="U1" s="26" t="s">
        <v>35</v>
      </c>
    </row>
    <row r="2" spans="1:21" ht="58" x14ac:dyDescent="0.35">
      <c r="A2" s="16">
        <v>1734</v>
      </c>
      <c r="B2" s="16" t="s">
        <v>50</v>
      </c>
      <c r="C2" s="16" t="s">
        <v>51</v>
      </c>
      <c r="D2" s="16">
        <v>2002</v>
      </c>
      <c r="E2" s="16" t="s">
        <v>50</v>
      </c>
      <c r="F2" s="16">
        <v>2025</v>
      </c>
      <c r="G2" s="16" t="s">
        <v>52</v>
      </c>
      <c r="H2" s="16">
        <v>2002</v>
      </c>
      <c r="I2" s="16">
        <v>0</v>
      </c>
      <c r="J2" s="16">
        <v>1</v>
      </c>
      <c r="K2" s="16">
        <v>2025</v>
      </c>
      <c r="L2" s="16" t="s">
        <v>53</v>
      </c>
      <c r="M2" s="16">
        <v>0</v>
      </c>
      <c r="N2" s="16">
        <v>0</v>
      </c>
      <c r="O2" s="16">
        <v>0</v>
      </c>
      <c r="P2" s="16">
        <v>0</v>
      </c>
      <c r="Q2" s="16">
        <v>1</v>
      </c>
      <c r="R2" s="16">
        <v>0</v>
      </c>
      <c r="S2" s="16">
        <v>0</v>
      </c>
      <c r="T2" s="16">
        <v>1</v>
      </c>
      <c r="U2" s="16">
        <v>0</v>
      </c>
    </row>
    <row r="3" spans="1:21" ht="58" x14ac:dyDescent="0.35">
      <c r="A3" s="16">
        <v>1707</v>
      </c>
      <c r="B3" s="16" t="s">
        <v>55</v>
      </c>
      <c r="C3" s="16" t="s">
        <v>56</v>
      </c>
      <c r="D3" s="16">
        <v>1996</v>
      </c>
      <c r="E3" s="16" t="s">
        <v>55</v>
      </c>
      <c r="F3" s="16">
        <v>1693</v>
      </c>
      <c r="G3" s="16" t="s">
        <v>57</v>
      </c>
      <c r="H3" s="16">
        <v>1996</v>
      </c>
      <c r="I3" s="16">
        <v>0</v>
      </c>
      <c r="J3" s="16">
        <v>1</v>
      </c>
      <c r="K3" s="16">
        <v>1693</v>
      </c>
      <c r="L3" s="16" t="s">
        <v>58</v>
      </c>
      <c r="M3" s="16">
        <v>0</v>
      </c>
      <c r="N3" s="16">
        <v>0</v>
      </c>
      <c r="O3" s="16">
        <v>0</v>
      </c>
      <c r="P3" s="16">
        <v>0</v>
      </c>
      <c r="Q3" s="16">
        <v>0</v>
      </c>
      <c r="R3" s="16">
        <v>0</v>
      </c>
      <c r="S3" s="16">
        <v>0</v>
      </c>
      <c r="T3" s="16">
        <v>1</v>
      </c>
      <c r="U3" s="16">
        <v>0</v>
      </c>
    </row>
    <row r="4" spans="1:21" ht="58" x14ac:dyDescent="0.35">
      <c r="A4" s="16">
        <v>1707</v>
      </c>
      <c r="B4" s="16" t="s">
        <v>60</v>
      </c>
      <c r="C4" s="16" t="s">
        <v>61</v>
      </c>
      <c r="D4" s="16">
        <v>1998</v>
      </c>
      <c r="E4" s="16" t="s">
        <v>60</v>
      </c>
      <c r="F4" s="16">
        <v>1186</v>
      </c>
      <c r="G4" s="16" t="s">
        <v>62</v>
      </c>
      <c r="H4" s="16">
        <v>1998</v>
      </c>
      <c r="I4" s="16">
        <v>0</v>
      </c>
      <c r="J4" s="16">
        <v>1</v>
      </c>
      <c r="K4" s="16">
        <v>1186</v>
      </c>
      <c r="L4" s="16" t="s">
        <v>58</v>
      </c>
      <c r="M4" s="16">
        <v>0</v>
      </c>
      <c r="N4" s="16">
        <v>0</v>
      </c>
      <c r="O4" s="16">
        <v>0</v>
      </c>
      <c r="P4" s="16">
        <v>0</v>
      </c>
      <c r="Q4" s="16">
        <v>0</v>
      </c>
      <c r="R4" s="16">
        <v>0</v>
      </c>
      <c r="S4" s="16">
        <v>0</v>
      </c>
      <c r="T4" s="16">
        <v>1</v>
      </c>
      <c r="U4" s="16">
        <v>0</v>
      </c>
    </row>
    <row r="5" spans="1:21" ht="58" x14ac:dyDescent="0.35">
      <c r="A5" s="16">
        <v>332</v>
      </c>
      <c r="B5" s="16" t="s">
        <v>64</v>
      </c>
      <c r="C5" s="16" t="s">
        <v>65</v>
      </c>
      <c r="D5" s="16">
        <v>2003</v>
      </c>
      <c r="E5" s="16" t="s">
        <v>64</v>
      </c>
      <c r="F5" s="16">
        <v>1064</v>
      </c>
      <c r="G5" s="16" t="s">
        <v>66</v>
      </c>
      <c r="H5" s="16">
        <v>2003</v>
      </c>
      <c r="I5" s="16">
        <v>0</v>
      </c>
      <c r="J5" s="16">
        <v>1</v>
      </c>
      <c r="K5" s="16">
        <v>1064</v>
      </c>
      <c r="L5" s="16" t="s">
        <v>67</v>
      </c>
      <c r="M5" s="16">
        <v>0</v>
      </c>
      <c r="N5" s="16">
        <v>0</v>
      </c>
      <c r="O5" s="16">
        <v>0</v>
      </c>
      <c r="P5" s="16">
        <v>0</v>
      </c>
      <c r="Q5" s="16">
        <v>1</v>
      </c>
      <c r="R5" s="16">
        <v>0</v>
      </c>
      <c r="S5" s="16">
        <v>0</v>
      </c>
      <c r="T5" s="16">
        <v>0</v>
      </c>
      <c r="U5" s="16">
        <v>0</v>
      </c>
    </row>
    <row r="6" spans="1:21" ht="58" x14ac:dyDescent="0.35">
      <c r="A6" s="16">
        <v>1392</v>
      </c>
      <c r="B6" s="16" t="s">
        <v>68</v>
      </c>
      <c r="C6" s="16" t="s">
        <v>69</v>
      </c>
      <c r="D6" s="16">
        <v>2003</v>
      </c>
      <c r="E6" s="16" t="s">
        <v>68</v>
      </c>
      <c r="F6" s="16">
        <v>952</v>
      </c>
      <c r="G6" s="16" t="s">
        <v>70</v>
      </c>
      <c r="H6" s="16">
        <v>2003</v>
      </c>
      <c r="I6" s="16">
        <v>0</v>
      </c>
      <c r="J6" s="16">
        <v>1</v>
      </c>
      <c r="K6" s="16">
        <v>952</v>
      </c>
      <c r="L6" s="16" t="s">
        <v>58</v>
      </c>
      <c r="M6" s="16">
        <v>0</v>
      </c>
      <c r="N6" s="16">
        <v>0</v>
      </c>
      <c r="O6" s="16">
        <v>0</v>
      </c>
      <c r="P6" s="16">
        <v>0</v>
      </c>
      <c r="Q6" s="16">
        <v>0</v>
      </c>
      <c r="R6" s="16">
        <v>0</v>
      </c>
      <c r="S6" s="16">
        <v>0</v>
      </c>
      <c r="T6" s="16">
        <v>1</v>
      </c>
      <c r="U6" s="16">
        <v>0</v>
      </c>
    </row>
    <row r="7" spans="1:21" ht="72.5" x14ac:dyDescent="0.35">
      <c r="A7" s="16">
        <v>806</v>
      </c>
      <c r="B7" s="16" t="s">
        <v>71</v>
      </c>
      <c r="C7" s="16" t="s">
        <v>72</v>
      </c>
      <c r="D7" s="16">
        <v>2000</v>
      </c>
      <c r="E7" s="16" t="s">
        <v>71</v>
      </c>
      <c r="F7" s="16">
        <v>881</v>
      </c>
      <c r="G7" s="16" t="s">
        <v>73</v>
      </c>
      <c r="H7" s="16">
        <v>2000</v>
      </c>
      <c r="I7" s="16">
        <v>0</v>
      </c>
      <c r="J7" s="16">
        <v>1</v>
      </c>
      <c r="K7" s="16">
        <v>881</v>
      </c>
      <c r="L7" s="16" t="s">
        <v>58</v>
      </c>
      <c r="M7" s="16">
        <v>0</v>
      </c>
      <c r="N7" s="16">
        <v>0</v>
      </c>
      <c r="O7" s="16">
        <v>0</v>
      </c>
      <c r="P7" s="16">
        <v>0</v>
      </c>
      <c r="Q7" s="16">
        <v>0</v>
      </c>
      <c r="R7" s="16">
        <v>0</v>
      </c>
      <c r="S7" s="16">
        <v>0</v>
      </c>
      <c r="T7" s="16">
        <v>1</v>
      </c>
      <c r="U7" s="16">
        <v>0</v>
      </c>
    </row>
    <row r="8" spans="1:21" ht="58" x14ac:dyDescent="0.35">
      <c r="A8" s="16">
        <v>559</v>
      </c>
      <c r="B8" s="16" t="s">
        <v>74</v>
      </c>
      <c r="C8" s="16" t="s">
        <v>75</v>
      </c>
      <c r="D8" s="16">
        <v>1997</v>
      </c>
      <c r="E8" s="16" t="s">
        <v>76</v>
      </c>
      <c r="F8" s="16">
        <v>800</v>
      </c>
      <c r="G8" s="16" t="s">
        <v>77</v>
      </c>
      <c r="H8" s="16">
        <v>1997</v>
      </c>
      <c r="I8" s="16">
        <v>0.15393939400000001</v>
      </c>
      <c r="J8" s="16">
        <v>1</v>
      </c>
      <c r="K8" s="16">
        <v>800</v>
      </c>
      <c r="L8" s="16" t="s">
        <v>78</v>
      </c>
      <c r="M8" s="16">
        <v>0</v>
      </c>
      <c r="N8" s="16">
        <v>0</v>
      </c>
      <c r="O8" s="16">
        <v>1</v>
      </c>
      <c r="P8" s="16">
        <v>0</v>
      </c>
      <c r="Q8" s="16">
        <v>0</v>
      </c>
      <c r="R8" s="16">
        <v>0</v>
      </c>
      <c r="S8" s="16">
        <v>0</v>
      </c>
      <c r="T8" s="16">
        <v>1</v>
      </c>
      <c r="U8" s="16">
        <v>0</v>
      </c>
    </row>
    <row r="9" spans="1:21" ht="101.5" x14ac:dyDescent="0.35">
      <c r="A9" s="16">
        <v>803</v>
      </c>
      <c r="B9" s="16" t="s">
        <v>79</v>
      </c>
      <c r="C9" s="16" t="s">
        <v>80</v>
      </c>
      <c r="D9" s="16">
        <v>1998</v>
      </c>
      <c r="E9" s="16" t="s">
        <v>81</v>
      </c>
      <c r="F9" s="16">
        <v>664</v>
      </c>
      <c r="G9" s="16" t="s">
        <v>82</v>
      </c>
      <c r="H9" s="16">
        <v>1998</v>
      </c>
      <c r="I9" s="16">
        <v>2.178649E-3</v>
      </c>
      <c r="J9" s="16">
        <v>1</v>
      </c>
      <c r="K9" s="16">
        <v>664</v>
      </c>
      <c r="L9" s="16" t="s">
        <v>26</v>
      </c>
      <c r="M9" s="16">
        <v>0</v>
      </c>
      <c r="N9" s="16">
        <v>0</v>
      </c>
      <c r="O9" s="16">
        <v>0</v>
      </c>
      <c r="P9" s="16">
        <v>1</v>
      </c>
      <c r="Q9" s="16">
        <v>0</v>
      </c>
      <c r="R9" s="16">
        <v>0</v>
      </c>
      <c r="S9" s="16">
        <v>0</v>
      </c>
      <c r="T9" s="16">
        <v>0</v>
      </c>
      <c r="U9" s="16">
        <v>0</v>
      </c>
    </row>
    <row r="10" spans="1:21" ht="101.5" x14ac:dyDescent="0.35">
      <c r="A10" s="16">
        <v>820</v>
      </c>
      <c r="B10" s="16" t="s">
        <v>81</v>
      </c>
      <c r="C10" s="16" t="s">
        <v>83</v>
      </c>
      <c r="D10" s="16">
        <v>1998</v>
      </c>
      <c r="E10" s="16" t="s">
        <v>81</v>
      </c>
      <c r="F10" s="16">
        <v>664</v>
      </c>
      <c r="G10" s="16" t="s">
        <v>82</v>
      </c>
      <c r="H10" s="16">
        <v>1998</v>
      </c>
      <c r="I10" s="16">
        <v>0</v>
      </c>
      <c r="J10" s="16">
        <v>1</v>
      </c>
      <c r="K10" s="16">
        <v>664</v>
      </c>
      <c r="L10" s="16" t="s">
        <v>26</v>
      </c>
      <c r="M10" s="16">
        <v>0</v>
      </c>
      <c r="N10" s="16">
        <v>0</v>
      </c>
      <c r="O10" s="16">
        <v>0</v>
      </c>
      <c r="P10" s="16">
        <v>1</v>
      </c>
      <c r="Q10" s="16">
        <v>0</v>
      </c>
      <c r="R10" s="16">
        <v>0</v>
      </c>
      <c r="S10" s="16">
        <v>0</v>
      </c>
      <c r="T10" s="16">
        <v>0</v>
      </c>
      <c r="U10" s="16">
        <v>0</v>
      </c>
    </row>
    <row r="11" spans="1:21" ht="58" x14ac:dyDescent="0.35">
      <c r="A11" s="16">
        <v>1128</v>
      </c>
      <c r="B11" s="16" t="s">
        <v>84</v>
      </c>
      <c r="C11" s="16" t="s">
        <v>85</v>
      </c>
      <c r="D11" s="16">
        <v>2008</v>
      </c>
      <c r="E11" s="16" t="s">
        <v>86</v>
      </c>
      <c r="F11" s="16">
        <v>613</v>
      </c>
      <c r="G11" s="16" t="s">
        <v>87</v>
      </c>
      <c r="H11" s="16">
        <v>2008</v>
      </c>
      <c r="I11" s="16">
        <v>9.5238100000000006E-3</v>
      </c>
      <c r="J11" s="16">
        <v>1</v>
      </c>
      <c r="K11" s="16">
        <v>613</v>
      </c>
      <c r="L11" s="16" t="s">
        <v>58</v>
      </c>
      <c r="M11" s="16">
        <v>0</v>
      </c>
      <c r="N11" s="16">
        <v>0</v>
      </c>
      <c r="O11" s="16">
        <v>0</v>
      </c>
      <c r="P11" s="16">
        <v>0</v>
      </c>
      <c r="Q11" s="16">
        <v>0</v>
      </c>
      <c r="R11" s="16">
        <v>0</v>
      </c>
      <c r="S11" s="16">
        <v>0</v>
      </c>
      <c r="T11" s="16">
        <v>1</v>
      </c>
      <c r="U11" s="16">
        <v>0</v>
      </c>
    </row>
    <row r="12" spans="1:21" ht="58" x14ac:dyDescent="0.35">
      <c r="A12" s="16">
        <v>821</v>
      </c>
      <c r="B12" s="16" t="s">
        <v>88</v>
      </c>
      <c r="C12" s="16" t="s">
        <v>89</v>
      </c>
      <c r="D12" s="16">
        <v>1999</v>
      </c>
      <c r="E12" s="16" t="s">
        <v>88</v>
      </c>
      <c r="F12" s="16">
        <v>606</v>
      </c>
      <c r="G12" s="16" t="s">
        <v>90</v>
      </c>
      <c r="H12" s="16">
        <v>1999</v>
      </c>
      <c r="I12" s="16">
        <v>0</v>
      </c>
      <c r="J12" s="16">
        <v>1</v>
      </c>
      <c r="K12" s="16">
        <v>606</v>
      </c>
      <c r="L12" s="16" t="s">
        <v>67</v>
      </c>
      <c r="M12" s="16">
        <v>0</v>
      </c>
      <c r="N12" s="16">
        <v>0</v>
      </c>
      <c r="O12" s="16">
        <v>0</v>
      </c>
      <c r="P12" s="16">
        <v>0</v>
      </c>
      <c r="Q12" s="16">
        <v>1</v>
      </c>
      <c r="R12" s="16">
        <v>0</v>
      </c>
      <c r="S12" s="16">
        <v>0</v>
      </c>
      <c r="T12" s="16">
        <v>0</v>
      </c>
      <c r="U12" s="16">
        <v>0</v>
      </c>
    </row>
    <row r="13" spans="1:21" ht="101.5" x14ac:dyDescent="0.35">
      <c r="A13" s="16">
        <v>1706</v>
      </c>
      <c r="B13" s="16" t="s">
        <v>91</v>
      </c>
      <c r="C13" s="16" t="s">
        <v>92</v>
      </c>
      <c r="D13" s="16">
        <v>2003</v>
      </c>
      <c r="E13" s="16" t="s">
        <v>91</v>
      </c>
      <c r="F13" s="16">
        <v>590</v>
      </c>
      <c r="G13" s="16" t="s">
        <v>93</v>
      </c>
      <c r="H13" s="16">
        <v>2003</v>
      </c>
      <c r="I13" s="16">
        <v>0</v>
      </c>
      <c r="J13" s="16">
        <v>1</v>
      </c>
      <c r="K13" s="16">
        <v>590</v>
      </c>
      <c r="L13" s="16" t="s">
        <v>94</v>
      </c>
      <c r="M13" s="16">
        <v>0</v>
      </c>
      <c r="N13" s="16">
        <v>0</v>
      </c>
      <c r="O13" s="16">
        <v>0</v>
      </c>
      <c r="P13" s="16">
        <v>0</v>
      </c>
      <c r="Q13" s="16">
        <v>1</v>
      </c>
      <c r="R13" s="16">
        <v>0</v>
      </c>
      <c r="S13" s="16">
        <v>0</v>
      </c>
      <c r="T13" s="16">
        <v>0</v>
      </c>
      <c r="U13" s="16">
        <v>0</v>
      </c>
    </row>
    <row r="14" spans="1:21" ht="58" x14ac:dyDescent="0.35">
      <c r="A14" s="16">
        <v>1734</v>
      </c>
      <c r="B14" s="16" t="s">
        <v>95</v>
      </c>
      <c r="C14" s="16" t="s">
        <v>96</v>
      </c>
      <c r="D14" s="16">
        <v>2003</v>
      </c>
      <c r="E14" s="16" t="s">
        <v>95</v>
      </c>
      <c r="F14" s="16">
        <v>585</v>
      </c>
      <c r="G14" s="16" t="s">
        <v>97</v>
      </c>
      <c r="H14" s="16">
        <v>2003</v>
      </c>
      <c r="I14" s="16">
        <v>0</v>
      </c>
      <c r="J14" s="16">
        <v>1</v>
      </c>
      <c r="K14" s="16">
        <v>585</v>
      </c>
      <c r="L14" s="16" t="s">
        <v>53</v>
      </c>
      <c r="M14" s="16">
        <v>0</v>
      </c>
      <c r="N14" s="16">
        <v>0</v>
      </c>
      <c r="O14" s="16">
        <v>0</v>
      </c>
      <c r="P14" s="16">
        <v>0</v>
      </c>
      <c r="Q14" s="16">
        <v>1</v>
      </c>
      <c r="R14" s="16">
        <v>0</v>
      </c>
      <c r="S14" s="16">
        <v>0</v>
      </c>
      <c r="T14" s="16">
        <v>1</v>
      </c>
      <c r="U14" s="16">
        <v>0</v>
      </c>
    </row>
    <row r="15" spans="1:21" ht="58" x14ac:dyDescent="0.35">
      <c r="A15" s="16">
        <v>1125</v>
      </c>
      <c r="B15" s="16" t="s">
        <v>98</v>
      </c>
      <c r="C15" s="16" t="s">
        <v>99</v>
      </c>
      <c r="D15" s="16">
        <v>2015</v>
      </c>
      <c r="E15" s="16" t="s">
        <v>100</v>
      </c>
      <c r="F15" s="16">
        <v>579</v>
      </c>
      <c r="G15" s="16" t="s">
        <v>101</v>
      </c>
      <c r="H15" s="16">
        <v>2015</v>
      </c>
      <c r="I15" s="16">
        <v>0.108333333</v>
      </c>
      <c r="J15" s="16">
        <v>1</v>
      </c>
      <c r="K15" s="16">
        <v>579</v>
      </c>
      <c r="L15" s="16" t="s">
        <v>58</v>
      </c>
      <c r="M15" s="16">
        <v>0</v>
      </c>
      <c r="N15" s="16">
        <v>0</v>
      </c>
      <c r="O15" s="16">
        <v>0</v>
      </c>
      <c r="P15" s="16">
        <v>0</v>
      </c>
      <c r="Q15" s="16">
        <v>0</v>
      </c>
      <c r="R15" s="16">
        <v>0</v>
      </c>
      <c r="S15" s="16">
        <v>0</v>
      </c>
      <c r="T15" s="16">
        <v>1</v>
      </c>
      <c r="U15" s="16">
        <v>0</v>
      </c>
    </row>
    <row r="16" spans="1:21" ht="58" x14ac:dyDescent="0.35">
      <c r="A16" s="16">
        <v>1125</v>
      </c>
      <c r="B16" s="16" t="s">
        <v>100</v>
      </c>
      <c r="C16" s="16" t="s">
        <v>99</v>
      </c>
      <c r="D16" s="16">
        <v>2015</v>
      </c>
      <c r="E16" s="16" t="s">
        <v>100</v>
      </c>
      <c r="F16" s="16">
        <v>579</v>
      </c>
      <c r="G16" s="16" t="s">
        <v>101</v>
      </c>
      <c r="H16" s="16">
        <v>2015</v>
      </c>
      <c r="I16" s="16">
        <v>0</v>
      </c>
      <c r="J16" s="16">
        <v>1</v>
      </c>
      <c r="K16" s="16">
        <v>579</v>
      </c>
      <c r="L16" s="16" t="s">
        <v>58</v>
      </c>
      <c r="M16" s="16">
        <v>0</v>
      </c>
      <c r="N16" s="16">
        <v>0</v>
      </c>
      <c r="O16" s="16">
        <v>0</v>
      </c>
      <c r="P16" s="16">
        <v>0</v>
      </c>
      <c r="Q16" s="16">
        <v>0</v>
      </c>
      <c r="R16" s="16">
        <v>0</v>
      </c>
      <c r="S16" s="16">
        <v>0</v>
      </c>
      <c r="T16" s="16">
        <v>1</v>
      </c>
      <c r="U16" s="16">
        <v>0</v>
      </c>
    </row>
    <row r="17" spans="1:21" ht="58" x14ac:dyDescent="0.35">
      <c r="A17" s="16">
        <v>1734</v>
      </c>
      <c r="B17" s="16" t="s">
        <v>102</v>
      </c>
      <c r="C17" s="16" t="s">
        <v>103</v>
      </c>
      <c r="D17" s="16">
        <v>2003</v>
      </c>
      <c r="E17" s="16" t="s">
        <v>102</v>
      </c>
      <c r="F17" s="16">
        <v>557</v>
      </c>
      <c r="G17" s="16" t="s">
        <v>104</v>
      </c>
      <c r="H17" s="16">
        <v>2003</v>
      </c>
      <c r="I17" s="16">
        <v>0</v>
      </c>
      <c r="J17" s="16">
        <v>1</v>
      </c>
      <c r="K17" s="16">
        <v>557</v>
      </c>
      <c r="L17" s="16" t="s">
        <v>53</v>
      </c>
      <c r="M17" s="16">
        <v>0</v>
      </c>
      <c r="N17" s="16">
        <v>0</v>
      </c>
      <c r="O17" s="16">
        <v>0</v>
      </c>
      <c r="P17" s="16">
        <v>0</v>
      </c>
      <c r="Q17" s="16">
        <v>1</v>
      </c>
      <c r="R17" s="16">
        <v>0</v>
      </c>
      <c r="S17" s="16">
        <v>0</v>
      </c>
      <c r="T17" s="16">
        <v>1</v>
      </c>
      <c r="U17" s="16">
        <v>0</v>
      </c>
    </row>
    <row r="18" spans="1:21" ht="58" x14ac:dyDescent="0.35">
      <c r="A18" s="16">
        <v>1734</v>
      </c>
      <c r="B18" s="16" t="s">
        <v>105</v>
      </c>
      <c r="C18" s="16" t="s">
        <v>106</v>
      </c>
      <c r="D18" s="16">
        <v>2003</v>
      </c>
      <c r="E18" s="16" t="s">
        <v>105</v>
      </c>
      <c r="F18" s="16">
        <v>548</v>
      </c>
      <c r="G18" s="16" t="s">
        <v>107</v>
      </c>
      <c r="H18" s="16">
        <v>2003</v>
      </c>
      <c r="I18" s="16">
        <v>0</v>
      </c>
      <c r="J18" s="16">
        <v>1</v>
      </c>
      <c r="K18" s="16">
        <v>548</v>
      </c>
      <c r="L18" s="16" t="s">
        <v>53</v>
      </c>
      <c r="M18" s="16">
        <v>0</v>
      </c>
      <c r="N18" s="16">
        <v>0</v>
      </c>
      <c r="O18" s="16">
        <v>0</v>
      </c>
      <c r="P18" s="16">
        <v>0</v>
      </c>
      <c r="Q18" s="16">
        <v>1</v>
      </c>
      <c r="R18" s="16">
        <v>0</v>
      </c>
      <c r="S18" s="16">
        <v>0</v>
      </c>
      <c r="T18" s="16">
        <v>1</v>
      </c>
      <c r="U18" s="16">
        <v>0</v>
      </c>
    </row>
    <row r="19" spans="1:21" ht="43.5" x14ac:dyDescent="0.35">
      <c r="A19" s="16">
        <v>442</v>
      </c>
      <c r="B19" s="16" t="s">
        <v>108</v>
      </c>
      <c r="C19" s="16" t="s">
        <v>109</v>
      </c>
      <c r="D19" s="16">
        <v>2009</v>
      </c>
      <c r="E19" s="16" t="s">
        <v>108</v>
      </c>
      <c r="F19" s="16">
        <v>535</v>
      </c>
      <c r="G19" s="16" t="s">
        <v>110</v>
      </c>
      <c r="H19" s="16">
        <v>2009</v>
      </c>
      <c r="I19" s="16">
        <v>0</v>
      </c>
      <c r="J19" s="16">
        <v>1</v>
      </c>
      <c r="K19" s="16">
        <v>535</v>
      </c>
      <c r="L19" s="16" t="s">
        <v>111</v>
      </c>
      <c r="M19" s="16">
        <v>1</v>
      </c>
      <c r="N19" s="16">
        <v>1</v>
      </c>
      <c r="O19" s="16">
        <v>0</v>
      </c>
      <c r="P19" s="16">
        <v>0</v>
      </c>
      <c r="Q19" s="16">
        <v>0</v>
      </c>
      <c r="R19" s="16">
        <v>0</v>
      </c>
      <c r="S19" s="16">
        <v>0</v>
      </c>
      <c r="T19" s="16">
        <v>1</v>
      </c>
      <c r="U19" s="16">
        <v>0</v>
      </c>
    </row>
    <row r="20" spans="1:21" ht="72.5" x14ac:dyDescent="0.35">
      <c r="A20" s="16">
        <v>1715</v>
      </c>
      <c r="B20" s="16" t="s">
        <v>112</v>
      </c>
      <c r="C20" s="16" t="s">
        <v>113</v>
      </c>
      <c r="D20" s="16">
        <v>1999</v>
      </c>
      <c r="E20" s="16" t="s">
        <v>112</v>
      </c>
      <c r="F20" s="16">
        <v>529</v>
      </c>
      <c r="G20" s="16" t="s">
        <v>114</v>
      </c>
      <c r="H20" s="16">
        <v>1999</v>
      </c>
      <c r="I20" s="16">
        <v>0</v>
      </c>
      <c r="J20" s="16">
        <v>1</v>
      </c>
      <c r="K20" s="16">
        <v>529</v>
      </c>
      <c r="L20" s="16" t="s">
        <v>115</v>
      </c>
      <c r="M20" s="16">
        <v>0</v>
      </c>
      <c r="N20" s="16">
        <v>0</v>
      </c>
      <c r="O20" s="16">
        <v>0</v>
      </c>
      <c r="P20" s="16">
        <v>1</v>
      </c>
      <c r="Q20" s="16">
        <v>0</v>
      </c>
      <c r="R20" s="16">
        <v>0</v>
      </c>
      <c r="S20" s="16">
        <v>0</v>
      </c>
      <c r="T20" s="16">
        <v>1</v>
      </c>
      <c r="U20" s="16">
        <v>0</v>
      </c>
    </row>
    <row r="21" spans="1:21" ht="58" x14ac:dyDescent="0.35">
      <c r="A21" s="16">
        <v>361</v>
      </c>
      <c r="B21" s="16" t="s">
        <v>116</v>
      </c>
      <c r="C21" s="16" t="s">
        <v>117</v>
      </c>
      <c r="D21" s="16">
        <v>2000</v>
      </c>
      <c r="E21" s="16" t="s">
        <v>118</v>
      </c>
      <c r="F21" s="16">
        <v>508</v>
      </c>
      <c r="G21" s="16" t="s">
        <v>119</v>
      </c>
      <c r="H21" s="16">
        <v>2000</v>
      </c>
      <c r="I21" s="16">
        <v>5.8896658999999997E-2</v>
      </c>
      <c r="J21" s="16">
        <v>1</v>
      </c>
      <c r="K21" s="16">
        <v>508</v>
      </c>
      <c r="L21" s="16" t="s">
        <v>58</v>
      </c>
      <c r="M21" s="16">
        <v>0</v>
      </c>
      <c r="N21" s="16">
        <v>0</v>
      </c>
      <c r="O21" s="16">
        <v>0</v>
      </c>
      <c r="P21" s="16">
        <v>0</v>
      </c>
      <c r="Q21" s="16">
        <v>0</v>
      </c>
      <c r="R21" s="16">
        <v>0</v>
      </c>
      <c r="S21" s="16">
        <v>0</v>
      </c>
      <c r="T21" s="16">
        <v>1</v>
      </c>
      <c r="U21" s="16">
        <v>0</v>
      </c>
    </row>
    <row r="22" spans="1:21" ht="58" x14ac:dyDescent="0.35">
      <c r="A22" s="16">
        <v>1717</v>
      </c>
      <c r="B22" s="16" t="s">
        <v>120</v>
      </c>
      <c r="C22" s="16" t="s">
        <v>121</v>
      </c>
      <c r="D22" s="16">
        <v>1999</v>
      </c>
      <c r="E22" s="16" t="s">
        <v>122</v>
      </c>
      <c r="F22" s="16">
        <v>466</v>
      </c>
      <c r="G22" s="16" t="s">
        <v>123</v>
      </c>
      <c r="H22" s="16">
        <v>1999</v>
      </c>
      <c r="I22" s="16">
        <v>1.2552743E-2</v>
      </c>
      <c r="J22" s="16">
        <v>1</v>
      </c>
      <c r="K22" s="16">
        <v>466</v>
      </c>
      <c r="L22" s="16" t="s">
        <v>58</v>
      </c>
      <c r="M22" s="16">
        <v>0</v>
      </c>
      <c r="N22" s="16">
        <v>0</v>
      </c>
      <c r="O22" s="16">
        <v>0</v>
      </c>
      <c r="P22" s="16">
        <v>0</v>
      </c>
      <c r="Q22" s="16">
        <v>0</v>
      </c>
      <c r="R22" s="16">
        <v>0</v>
      </c>
      <c r="S22" s="16">
        <v>0</v>
      </c>
      <c r="T22" s="16">
        <v>1</v>
      </c>
      <c r="U22" s="16">
        <v>0</v>
      </c>
    </row>
    <row r="23" spans="1:21" ht="58" x14ac:dyDescent="0.35">
      <c r="A23" s="16">
        <v>1073</v>
      </c>
      <c r="B23" s="16" t="s">
        <v>124</v>
      </c>
      <c r="C23" s="16" t="s">
        <v>125</v>
      </c>
      <c r="D23" s="16">
        <v>2008</v>
      </c>
      <c r="E23" s="16" t="s">
        <v>126</v>
      </c>
      <c r="F23" s="16">
        <v>459</v>
      </c>
      <c r="G23" s="16" t="s">
        <v>127</v>
      </c>
      <c r="H23" s="16">
        <v>2008</v>
      </c>
      <c r="I23" s="16">
        <v>8.5103785000000001E-2</v>
      </c>
      <c r="J23" s="16">
        <v>1</v>
      </c>
      <c r="K23" s="16">
        <v>459</v>
      </c>
      <c r="L23" s="16" t="s">
        <v>58</v>
      </c>
      <c r="M23" s="16">
        <v>0</v>
      </c>
      <c r="N23" s="16">
        <v>0</v>
      </c>
      <c r="O23" s="16">
        <v>0</v>
      </c>
      <c r="P23" s="16">
        <v>0</v>
      </c>
      <c r="Q23" s="16">
        <v>0</v>
      </c>
      <c r="R23" s="16">
        <v>0</v>
      </c>
      <c r="S23" s="16">
        <v>0</v>
      </c>
      <c r="T23" s="16">
        <v>1</v>
      </c>
      <c r="U23" s="16">
        <v>0</v>
      </c>
    </row>
    <row r="24" spans="1:21" ht="58" x14ac:dyDescent="0.35">
      <c r="A24" s="16">
        <v>411</v>
      </c>
      <c r="B24" s="16" t="s">
        <v>128</v>
      </c>
      <c r="C24" s="16" t="s">
        <v>129</v>
      </c>
      <c r="D24" s="16">
        <v>2006</v>
      </c>
      <c r="E24" s="16" t="s">
        <v>130</v>
      </c>
      <c r="F24" s="16">
        <v>456</v>
      </c>
      <c r="G24" s="16" t="s">
        <v>131</v>
      </c>
      <c r="H24" s="16">
        <v>2006</v>
      </c>
      <c r="I24" s="16">
        <v>1.4151576000000001E-2</v>
      </c>
      <c r="J24" s="16">
        <v>1</v>
      </c>
      <c r="K24" s="16">
        <v>456</v>
      </c>
      <c r="L24" s="16" t="s">
        <v>58</v>
      </c>
      <c r="M24" s="16">
        <v>0</v>
      </c>
      <c r="N24" s="16">
        <v>0</v>
      </c>
      <c r="O24" s="16">
        <v>0</v>
      </c>
      <c r="P24" s="16">
        <v>0</v>
      </c>
      <c r="Q24" s="16">
        <v>0</v>
      </c>
      <c r="R24" s="16">
        <v>0</v>
      </c>
      <c r="S24" s="16">
        <v>0</v>
      </c>
      <c r="T24" s="16">
        <v>1</v>
      </c>
      <c r="U24" s="16">
        <v>0</v>
      </c>
    </row>
    <row r="25" spans="1:21" ht="58" x14ac:dyDescent="0.35">
      <c r="A25" s="16">
        <v>1392</v>
      </c>
      <c r="B25" s="16" t="s">
        <v>132</v>
      </c>
      <c r="C25" s="16" t="s">
        <v>133</v>
      </c>
      <c r="D25" s="16">
        <v>2006</v>
      </c>
      <c r="E25" s="16" t="s">
        <v>130</v>
      </c>
      <c r="F25" s="16">
        <v>456</v>
      </c>
      <c r="G25" s="16" t="s">
        <v>131</v>
      </c>
      <c r="H25" s="16">
        <v>2006</v>
      </c>
      <c r="I25" s="16">
        <v>4.694836E-3</v>
      </c>
      <c r="J25" s="16">
        <v>1</v>
      </c>
      <c r="K25" s="16">
        <v>456</v>
      </c>
      <c r="L25" s="16" t="s">
        <v>58</v>
      </c>
      <c r="M25" s="16">
        <v>0</v>
      </c>
      <c r="N25" s="16">
        <v>0</v>
      </c>
      <c r="O25" s="16">
        <v>0</v>
      </c>
      <c r="P25" s="16">
        <v>0</v>
      </c>
      <c r="Q25" s="16">
        <v>0</v>
      </c>
      <c r="R25" s="16">
        <v>0</v>
      </c>
      <c r="S25" s="16">
        <v>0</v>
      </c>
      <c r="T25" s="16">
        <v>1</v>
      </c>
      <c r="U25" s="16">
        <v>0</v>
      </c>
    </row>
    <row r="26" spans="1:21" ht="58" x14ac:dyDescent="0.35">
      <c r="A26" s="16">
        <v>26813</v>
      </c>
      <c r="B26" s="16" t="s">
        <v>134</v>
      </c>
      <c r="C26" s="16" t="s">
        <v>135</v>
      </c>
      <c r="D26" s="16">
        <v>2012</v>
      </c>
      <c r="E26" s="16" t="s">
        <v>136</v>
      </c>
      <c r="F26" s="16">
        <v>451</v>
      </c>
      <c r="G26" s="16" t="s">
        <v>137</v>
      </c>
      <c r="H26" s="16">
        <v>2012</v>
      </c>
      <c r="I26" s="16">
        <v>5.8672175E-2</v>
      </c>
      <c r="J26" s="16">
        <v>1</v>
      </c>
      <c r="K26" s="16">
        <v>451</v>
      </c>
      <c r="L26" s="16" t="s">
        <v>78</v>
      </c>
      <c r="M26" s="16">
        <v>0</v>
      </c>
      <c r="N26" s="16">
        <v>0</v>
      </c>
      <c r="O26" s="16">
        <v>1</v>
      </c>
      <c r="P26" s="16">
        <v>0</v>
      </c>
      <c r="Q26" s="16">
        <v>0</v>
      </c>
      <c r="R26" s="16">
        <v>0</v>
      </c>
      <c r="S26" s="16">
        <v>0</v>
      </c>
      <c r="T26" s="16">
        <v>1</v>
      </c>
      <c r="U26" s="16">
        <v>0</v>
      </c>
    </row>
    <row r="27" spans="1:21" ht="87" x14ac:dyDescent="0.35">
      <c r="A27" s="16">
        <v>301</v>
      </c>
      <c r="B27" s="16" t="s">
        <v>138</v>
      </c>
      <c r="C27" s="16" t="s">
        <v>139</v>
      </c>
      <c r="D27" s="16">
        <v>1994</v>
      </c>
      <c r="E27" s="16" t="s">
        <v>138</v>
      </c>
      <c r="F27" s="16">
        <v>407</v>
      </c>
      <c r="G27" s="16" t="s">
        <v>140</v>
      </c>
      <c r="H27" s="16">
        <v>1994</v>
      </c>
      <c r="I27" s="16">
        <v>0</v>
      </c>
      <c r="J27" s="16">
        <v>1</v>
      </c>
      <c r="K27" s="16">
        <v>407</v>
      </c>
      <c r="L27" s="16" t="s">
        <v>58</v>
      </c>
      <c r="M27" s="16">
        <v>0</v>
      </c>
      <c r="N27" s="16">
        <v>0</v>
      </c>
      <c r="O27" s="16">
        <v>0</v>
      </c>
      <c r="P27" s="16">
        <v>0</v>
      </c>
      <c r="Q27" s="16">
        <v>0</v>
      </c>
      <c r="R27" s="16">
        <v>0</v>
      </c>
      <c r="S27" s="16">
        <v>0</v>
      </c>
      <c r="T27" s="16">
        <v>1</v>
      </c>
      <c r="U27" s="16">
        <v>0</v>
      </c>
    </row>
    <row r="28" spans="1:21" ht="87" x14ac:dyDescent="0.35">
      <c r="A28" s="16">
        <v>1145</v>
      </c>
      <c r="B28" s="16" t="s">
        <v>141</v>
      </c>
      <c r="C28" s="16" t="s">
        <v>142</v>
      </c>
      <c r="D28" s="16">
        <v>2009</v>
      </c>
      <c r="E28" s="16" t="s">
        <v>143</v>
      </c>
      <c r="F28" s="16">
        <v>399</v>
      </c>
      <c r="G28" s="16" t="s">
        <v>144</v>
      </c>
      <c r="H28" s="16">
        <v>2009</v>
      </c>
      <c r="I28" s="16">
        <v>8.1300810000000008E-3</v>
      </c>
      <c r="J28" s="16">
        <v>1</v>
      </c>
      <c r="K28" s="16">
        <v>399</v>
      </c>
      <c r="L28" s="16" t="s">
        <v>145</v>
      </c>
      <c r="M28" s="16">
        <v>0</v>
      </c>
      <c r="N28" s="16">
        <v>0</v>
      </c>
      <c r="O28" s="16">
        <v>1</v>
      </c>
      <c r="P28" s="16">
        <v>0</v>
      </c>
      <c r="Q28" s="16">
        <v>1</v>
      </c>
      <c r="R28" s="16">
        <v>0</v>
      </c>
      <c r="S28" s="16">
        <v>0</v>
      </c>
      <c r="T28" s="16">
        <v>0</v>
      </c>
      <c r="U28" s="16">
        <v>0</v>
      </c>
    </row>
    <row r="29" spans="1:21" ht="58" x14ac:dyDescent="0.35">
      <c r="A29" s="16">
        <v>561</v>
      </c>
      <c r="B29" s="16" t="s">
        <v>146</v>
      </c>
      <c r="C29" s="16" t="s">
        <v>147</v>
      </c>
      <c r="D29" s="16">
        <v>2009</v>
      </c>
      <c r="E29" s="16" t="s">
        <v>148</v>
      </c>
      <c r="F29" s="16">
        <v>384</v>
      </c>
      <c r="G29" s="16" t="s">
        <v>149</v>
      </c>
      <c r="H29" s="16">
        <v>2009</v>
      </c>
      <c r="I29" s="16">
        <v>7.2375519999999999E-2</v>
      </c>
      <c r="J29" s="16">
        <v>1</v>
      </c>
      <c r="K29" s="16">
        <v>384</v>
      </c>
      <c r="L29" s="16" t="s">
        <v>67</v>
      </c>
      <c r="M29" s="16">
        <v>0</v>
      </c>
      <c r="N29" s="16">
        <v>0</v>
      </c>
      <c r="O29" s="16">
        <v>0</v>
      </c>
      <c r="P29" s="16">
        <v>0</v>
      </c>
      <c r="Q29" s="16">
        <v>1</v>
      </c>
      <c r="R29" s="16">
        <v>0</v>
      </c>
      <c r="S29" s="16">
        <v>0</v>
      </c>
      <c r="T29" s="16">
        <v>0</v>
      </c>
      <c r="U29" s="16">
        <v>0</v>
      </c>
    </row>
    <row r="30" spans="1:21" ht="58" x14ac:dyDescent="0.35">
      <c r="A30" s="16">
        <v>559</v>
      </c>
      <c r="B30" s="16" t="s">
        <v>150</v>
      </c>
      <c r="C30" s="16" t="s">
        <v>151</v>
      </c>
      <c r="D30" s="16">
        <v>2002</v>
      </c>
      <c r="E30" s="16" t="s">
        <v>152</v>
      </c>
      <c r="F30" s="16">
        <v>381</v>
      </c>
      <c r="G30" s="16" t="s">
        <v>153</v>
      </c>
      <c r="H30" s="16">
        <v>2002</v>
      </c>
      <c r="I30" s="16">
        <v>6.5528182000000004E-2</v>
      </c>
      <c r="J30" s="16">
        <v>1</v>
      </c>
      <c r="K30" s="16">
        <v>381</v>
      </c>
      <c r="L30" s="16" t="s">
        <v>78</v>
      </c>
      <c r="M30" s="16">
        <v>0</v>
      </c>
      <c r="N30" s="16">
        <v>0</v>
      </c>
      <c r="O30" s="16">
        <v>1</v>
      </c>
      <c r="P30" s="16">
        <v>0</v>
      </c>
      <c r="Q30" s="16">
        <v>0</v>
      </c>
      <c r="R30" s="16">
        <v>0</v>
      </c>
      <c r="S30" s="16">
        <v>0</v>
      </c>
      <c r="T30" s="16">
        <v>1</v>
      </c>
      <c r="U30" s="16">
        <v>0</v>
      </c>
    </row>
    <row r="31" spans="1:21" ht="58" x14ac:dyDescent="0.35">
      <c r="A31" s="16">
        <v>1717</v>
      </c>
      <c r="B31" s="16" t="s">
        <v>154</v>
      </c>
      <c r="C31" s="16" t="s">
        <v>155</v>
      </c>
      <c r="D31" s="16">
        <v>1994</v>
      </c>
      <c r="E31" s="16" t="s">
        <v>154</v>
      </c>
      <c r="F31" s="16">
        <v>380</v>
      </c>
      <c r="G31" s="16" t="s">
        <v>156</v>
      </c>
      <c r="H31" s="16">
        <v>1994</v>
      </c>
      <c r="I31" s="16">
        <v>0</v>
      </c>
      <c r="J31" s="16">
        <v>1</v>
      </c>
      <c r="K31" s="16">
        <v>380</v>
      </c>
      <c r="L31" s="16" t="s">
        <v>58</v>
      </c>
      <c r="M31" s="16">
        <v>0</v>
      </c>
      <c r="N31" s="16">
        <v>0</v>
      </c>
      <c r="O31" s="16">
        <v>0</v>
      </c>
      <c r="P31" s="16">
        <v>0</v>
      </c>
      <c r="Q31" s="16">
        <v>0</v>
      </c>
      <c r="R31" s="16">
        <v>0</v>
      </c>
      <c r="S31" s="16">
        <v>0</v>
      </c>
      <c r="T31" s="16">
        <v>1</v>
      </c>
      <c r="U31" s="16">
        <v>0</v>
      </c>
    </row>
    <row r="32" spans="1:21" ht="58" x14ac:dyDescent="0.35">
      <c r="A32" s="16">
        <v>1715</v>
      </c>
      <c r="B32" s="16" t="s">
        <v>157</v>
      </c>
      <c r="C32" s="16" t="s">
        <v>158</v>
      </c>
      <c r="D32" s="16">
        <v>2001</v>
      </c>
      <c r="E32" s="16" t="s">
        <v>157</v>
      </c>
      <c r="F32" s="16">
        <v>374</v>
      </c>
      <c r="G32" s="16" t="s">
        <v>159</v>
      </c>
      <c r="H32" s="16">
        <v>2001</v>
      </c>
      <c r="I32" s="16">
        <v>0</v>
      </c>
      <c r="J32" s="16">
        <v>1</v>
      </c>
      <c r="K32" s="16">
        <v>374</v>
      </c>
      <c r="L32" s="16" t="s">
        <v>115</v>
      </c>
      <c r="M32" s="16">
        <v>0</v>
      </c>
      <c r="N32" s="16">
        <v>0</v>
      </c>
      <c r="O32" s="16">
        <v>0</v>
      </c>
      <c r="P32" s="16">
        <v>1</v>
      </c>
      <c r="Q32" s="16">
        <v>0</v>
      </c>
      <c r="R32" s="16">
        <v>0</v>
      </c>
      <c r="S32" s="16">
        <v>0</v>
      </c>
      <c r="T32" s="16">
        <v>1</v>
      </c>
      <c r="U32" s="16">
        <v>0</v>
      </c>
    </row>
    <row r="33" spans="1:21" ht="72.5" x14ac:dyDescent="0.35">
      <c r="A33" s="16">
        <v>513</v>
      </c>
      <c r="B33" s="16" t="s">
        <v>160</v>
      </c>
      <c r="C33" s="16" t="s">
        <v>161</v>
      </c>
      <c r="D33" s="16">
        <v>2005</v>
      </c>
      <c r="E33" s="16" t="s">
        <v>162</v>
      </c>
      <c r="F33" s="16">
        <v>365</v>
      </c>
      <c r="G33" s="16" t="s">
        <v>163</v>
      </c>
      <c r="H33" s="16">
        <v>2005</v>
      </c>
      <c r="I33" s="16">
        <v>1.2820513E-2</v>
      </c>
      <c r="J33" s="16">
        <v>1</v>
      </c>
      <c r="K33" s="16">
        <v>365</v>
      </c>
      <c r="L33" s="16" t="s">
        <v>58</v>
      </c>
      <c r="M33" s="16">
        <v>0</v>
      </c>
      <c r="N33" s="16">
        <v>0</v>
      </c>
      <c r="O33" s="16">
        <v>0</v>
      </c>
      <c r="P33" s="16">
        <v>0</v>
      </c>
      <c r="Q33" s="16">
        <v>0</v>
      </c>
      <c r="R33" s="16">
        <v>0</v>
      </c>
      <c r="S33" s="16">
        <v>0</v>
      </c>
      <c r="T33" s="16">
        <v>1</v>
      </c>
      <c r="U33" s="16">
        <v>0</v>
      </c>
    </row>
    <row r="34" spans="1:21" ht="72.5" x14ac:dyDescent="0.35">
      <c r="A34" s="16">
        <v>389</v>
      </c>
      <c r="B34" s="16" t="s">
        <v>164</v>
      </c>
      <c r="C34" s="16" t="s">
        <v>165</v>
      </c>
      <c r="D34" s="16">
        <v>2002</v>
      </c>
      <c r="E34" s="16" t="s">
        <v>166</v>
      </c>
      <c r="F34" s="16">
        <v>360</v>
      </c>
      <c r="G34" s="16" t="s">
        <v>167</v>
      </c>
      <c r="H34" s="16">
        <v>2002</v>
      </c>
      <c r="I34" s="16">
        <v>0.13083916200000001</v>
      </c>
      <c r="J34" s="16">
        <v>1</v>
      </c>
      <c r="K34" s="16">
        <v>360</v>
      </c>
      <c r="L34" s="16" t="s">
        <v>67</v>
      </c>
      <c r="M34" s="16">
        <v>0</v>
      </c>
      <c r="N34" s="16">
        <v>0</v>
      </c>
      <c r="O34" s="16">
        <v>0</v>
      </c>
      <c r="P34" s="16">
        <v>0</v>
      </c>
      <c r="Q34" s="16">
        <v>1</v>
      </c>
      <c r="R34" s="16">
        <v>0</v>
      </c>
      <c r="S34" s="16">
        <v>0</v>
      </c>
      <c r="T34" s="16">
        <v>0</v>
      </c>
      <c r="U34" s="16">
        <v>0</v>
      </c>
    </row>
    <row r="35" spans="1:21" ht="87" x14ac:dyDescent="0.35">
      <c r="A35" s="16">
        <v>100038</v>
      </c>
      <c r="B35" s="16" t="s">
        <v>168</v>
      </c>
      <c r="C35" s="16" t="s">
        <v>169</v>
      </c>
      <c r="D35" s="16">
        <v>2014</v>
      </c>
      <c r="E35" s="16" t="s">
        <v>170</v>
      </c>
      <c r="F35" s="16">
        <v>359</v>
      </c>
      <c r="G35" s="16" t="s">
        <v>171</v>
      </c>
      <c r="H35" s="16">
        <v>2014</v>
      </c>
      <c r="I35" s="16">
        <v>7.0745192999999998E-2</v>
      </c>
      <c r="J35" s="16">
        <v>1</v>
      </c>
      <c r="K35" s="16">
        <v>359</v>
      </c>
      <c r="L35" s="16" t="s">
        <v>67</v>
      </c>
      <c r="M35" s="16">
        <v>0</v>
      </c>
      <c r="N35" s="16">
        <v>0</v>
      </c>
      <c r="O35" s="16">
        <v>0</v>
      </c>
      <c r="P35" s="16">
        <v>0</v>
      </c>
      <c r="Q35" s="16">
        <v>1</v>
      </c>
      <c r="R35" s="16">
        <v>0</v>
      </c>
      <c r="S35" s="16">
        <v>0</v>
      </c>
      <c r="T35" s="16">
        <v>0</v>
      </c>
      <c r="U35" s="16">
        <v>0</v>
      </c>
    </row>
    <row r="36" spans="1:21" ht="43.5" x14ac:dyDescent="0.35">
      <c r="A36" s="16">
        <v>1707</v>
      </c>
      <c r="B36" s="16" t="s">
        <v>172</v>
      </c>
      <c r="C36" s="16" t="s">
        <v>173</v>
      </c>
      <c r="D36" s="16">
        <v>1997</v>
      </c>
      <c r="E36" s="16" t="s">
        <v>172</v>
      </c>
      <c r="F36" s="16">
        <v>350</v>
      </c>
      <c r="G36" s="16" t="s">
        <v>174</v>
      </c>
      <c r="H36" s="16">
        <v>1997</v>
      </c>
      <c r="I36" s="16">
        <v>0</v>
      </c>
      <c r="J36" s="16">
        <v>1</v>
      </c>
      <c r="K36" s="16">
        <v>350</v>
      </c>
      <c r="L36" s="16" t="s">
        <v>58</v>
      </c>
      <c r="M36" s="16">
        <v>0</v>
      </c>
      <c r="N36" s="16">
        <v>0</v>
      </c>
      <c r="O36" s="16">
        <v>0</v>
      </c>
      <c r="P36" s="16">
        <v>0</v>
      </c>
      <c r="Q36" s="16">
        <v>0</v>
      </c>
      <c r="R36" s="16">
        <v>0</v>
      </c>
      <c r="S36" s="16">
        <v>0</v>
      </c>
      <c r="T36" s="16">
        <v>1</v>
      </c>
      <c r="U36" s="16">
        <v>0</v>
      </c>
    </row>
    <row r="37" spans="1:21" ht="58" x14ac:dyDescent="0.35">
      <c r="A37" s="16">
        <v>388</v>
      </c>
      <c r="B37" s="16" t="s">
        <v>175</v>
      </c>
      <c r="C37" s="16" t="s">
        <v>176</v>
      </c>
      <c r="D37" s="16">
        <v>2000</v>
      </c>
      <c r="E37" s="16" t="s">
        <v>177</v>
      </c>
      <c r="F37" s="16">
        <v>342</v>
      </c>
      <c r="G37" s="16" t="s">
        <v>178</v>
      </c>
      <c r="H37" s="16">
        <v>2000</v>
      </c>
      <c r="I37" s="16">
        <v>0.10483871</v>
      </c>
      <c r="J37" s="16">
        <v>1</v>
      </c>
      <c r="K37" s="16">
        <v>342</v>
      </c>
      <c r="L37" s="16" t="s">
        <v>67</v>
      </c>
      <c r="M37" s="16">
        <v>0</v>
      </c>
      <c r="N37" s="16">
        <v>0</v>
      </c>
      <c r="O37" s="16">
        <v>0</v>
      </c>
      <c r="P37" s="16">
        <v>0</v>
      </c>
      <c r="Q37" s="16">
        <v>1</v>
      </c>
      <c r="R37" s="16">
        <v>0</v>
      </c>
      <c r="S37" s="16">
        <v>0</v>
      </c>
      <c r="T37" s="16">
        <v>0</v>
      </c>
      <c r="U37" s="16">
        <v>0</v>
      </c>
    </row>
    <row r="38" spans="1:21" ht="58" x14ac:dyDescent="0.35">
      <c r="A38" s="16">
        <v>1392</v>
      </c>
      <c r="B38" s="16" t="s">
        <v>179</v>
      </c>
      <c r="C38" s="16" t="s">
        <v>180</v>
      </c>
      <c r="D38" s="16">
        <v>2004</v>
      </c>
      <c r="E38" s="16" t="s">
        <v>181</v>
      </c>
      <c r="F38" s="16">
        <v>338</v>
      </c>
      <c r="G38" s="16" t="s">
        <v>182</v>
      </c>
      <c r="H38" s="16">
        <v>2004</v>
      </c>
      <c r="I38" s="16">
        <v>1.4336918000000001E-2</v>
      </c>
      <c r="J38" s="16">
        <v>1</v>
      </c>
      <c r="K38" s="16">
        <v>338</v>
      </c>
      <c r="L38" s="16" t="s">
        <v>58</v>
      </c>
      <c r="M38" s="16">
        <v>0</v>
      </c>
      <c r="N38" s="16">
        <v>0</v>
      </c>
      <c r="O38" s="16">
        <v>0</v>
      </c>
      <c r="P38" s="16">
        <v>0</v>
      </c>
      <c r="Q38" s="16">
        <v>0</v>
      </c>
      <c r="R38" s="16">
        <v>0</v>
      </c>
      <c r="S38" s="16">
        <v>0</v>
      </c>
      <c r="T38" s="16">
        <v>1</v>
      </c>
      <c r="U38" s="16">
        <v>0</v>
      </c>
    </row>
    <row r="39" spans="1:21" ht="58" x14ac:dyDescent="0.35">
      <c r="A39" s="16">
        <v>411</v>
      </c>
      <c r="B39" s="16" t="s">
        <v>181</v>
      </c>
      <c r="C39" s="16" t="s">
        <v>183</v>
      </c>
      <c r="D39" s="16">
        <v>2004</v>
      </c>
      <c r="E39" s="16" t="s">
        <v>181</v>
      </c>
      <c r="F39" s="16">
        <v>338</v>
      </c>
      <c r="G39" s="16" t="s">
        <v>182</v>
      </c>
      <c r="H39" s="16">
        <v>2004</v>
      </c>
      <c r="I39" s="16">
        <v>0</v>
      </c>
      <c r="J39" s="16">
        <v>1</v>
      </c>
      <c r="K39" s="16">
        <v>338</v>
      </c>
      <c r="L39" s="16" t="s">
        <v>58</v>
      </c>
      <c r="M39" s="16">
        <v>0</v>
      </c>
      <c r="N39" s="16">
        <v>0</v>
      </c>
      <c r="O39" s="16">
        <v>0</v>
      </c>
      <c r="P39" s="16">
        <v>0</v>
      </c>
      <c r="Q39" s="16">
        <v>0</v>
      </c>
      <c r="R39" s="16">
        <v>0</v>
      </c>
      <c r="S39" s="16">
        <v>0</v>
      </c>
      <c r="T39" s="16">
        <v>1</v>
      </c>
      <c r="U39" s="16">
        <v>0</v>
      </c>
    </row>
    <row r="40" spans="1:21" ht="72.5" x14ac:dyDescent="0.35">
      <c r="A40" s="16">
        <v>398</v>
      </c>
      <c r="B40" s="16" t="s">
        <v>184</v>
      </c>
      <c r="C40" s="16" t="s">
        <v>185</v>
      </c>
      <c r="D40" s="16">
        <v>2005</v>
      </c>
      <c r="E40" s="16" t="s">
        <v>186</v>
      </c>
      <c r="F40" s="16">
        <v>330</v>
      </c>
      <c r="G40" s="16" t="s">
        <v>187</v>
      </c>
      <c r="H40" s="16">
        <v>2005</v>
      </c>
      <c r="I40" s="16">
        <v>0.15632354800000001</v>
      </c>
      <c r="J40" s="16">
        <v>1</v>
      </c>
      <c r="K40" s="16">
        <v>330</v>
      </c>
      <c r="L40" s="16" t="s">
        <v>67</v>
      </c>
      <c r="M40" s="16">
        <v>0</v>
      </c>
      <c r="N40" s="16">
        <v>0</v>
      </c>
      <c r="O40" s="16">
        <v>0</v>
      </c>
      <c r="P40" s="16">
        <v>0</v>
      </c>
      <c r="Q40" s="16">
        <v>1</v>
      </c>
      <c r="R40" s="16">
        <v>0</v>
      </c>
      <c r="S40" s="16">
        <v>0</v>
      </c>
      <c r="T40" s="16">
        <v>0</v>
      </c>
      <c r="U40" s="16">
        <v>0</v>
      </c>
    </row>
    <row r="41" spans="1:21" ht="58" x14ac:dyDescent="0.35">
      <c r="A41" s="16">
        <v>1706</v>
      </c>
      <c r="B41" s="16" t="s">
        <v>188</v>
      </c>
      <c r="C41" s="16" t="s">
        <v>189</v>
      </c>
      <c r="D41" s="16">
        <v>2008</v>
      </c>
      <c r="E41" s="16" t="s">
        <v>188</v>
      </c>
      <c r="F41" s="16">
        <v>319</v>
      </c>
      <c r="G41" s="16" t="s">
        <v>190</v>
      </c>
      <c r="H41" s="16">
        <v>2008</v>
      </c>
      <c r="I41" s="16">
        <v>0</v>
      </c>
      <c r="J41" s="16">
        <v>1</v>
      </c>
      <c r="K41" s="16">
        <v>319</v>
      </c>
      <c r="L41" s="16" t="s">
        <v>94</v>
      </c>
      <c r="M41" s="16">
        <v>0</v>
      </c>
      <c r="N41" s="16">
        <v>0</v>
      </c>
      <c r="O41" s="16">
        <v>0</v>
      </c>
      <c r="P41" s="16">
        <v>0</v>
      </c>
      <c r="Q41" s="16">
        <v>1</v>
      </c>
      <c r="R41" s="16">
        <v>0</v>
      </c>
      <c r="S41" s="16">
        <v>0</v>
      </c>
      <c r="T41" s="16">
        <v>0</v>
      </c>
      <c r="U41" s="16">
        <v>0</v>
      </c>
    </row>
    <row r="42" spans="1:21" ht="58" x14ac:dyDescent="0.35">
      <c r="A42" s="16">
        <v>1073</v>
      </c>
      <c r="B42" s="16" t="s">
        <v>191</v>
      </c>
      <c r="C42" s="16" t="s">
        <v>192</v>
      </c>
      <c r="D42" s="16">
        <v>2007</v>
      </c>
      <c r="E42" s="16" t="s">
        <v>191</v>
      </c>
      <c r="F42" s="16">
        <v>318</v>
      </c>
      <c r="G42" s="16" t="s">
        <v>193</v>
      </c>
      <c r="H42" s="16">
        <v>2007</v>
      </c>
      <c r="I42" s="16">
        <v>0</v>
      </c>
      <c r="J42" s="16">
        <v>1</v>
      </c>
      <c r="K42" s="16">
        <v>318</v>
      </c>
      <c r="L42" s="16" t="s">
        <v>58</v>
      </c>
      <c r="M42" s="16">
        <v>0</v>
      </c>
      <c r="N42" s="16">
        <v>0</v>
      </c>
      <c r="O42" s="16">
        <v>0</v>
      </c>
      <c r="P42" s="16">
        <v>0</v>
      </c>
      <c r="Q42" s="16">
        <v>0</v>
      </c>
      <c r="R42" s="16">
        <v>0</v>
      </c>
      <c r="S42" s="16">
        <v>0</v>
      </c>
      <c r="T42" s="16">
        <v>1</v>
      </c>
      <c r="U42" s="16">
        <v>0</v>
      </c>
    </row>
    <row r="43" spans="1:21" ht="87" x14ac:dyDescent="0.35">
      <c r="A43" s="16">
        <v>298</v>
      </c>
      <c r="B43" s="16" t="s">
        <v>194</v>
      </c>
      <c r="C43" s="16" t="s">
        <v>195</v>
      </c>
      <c r="D43" s="16">
        <v>1997</v>
      </c>
      <c r="E43" s="16" t="s">
        <v>194</v>
      </c>
      <c r="F43" s="16">
        <v>313</v>
      </c>
      <c r="G43" s="16" t="s">
        <v>196</v>
      </c>
      <c r="H43" s="16">
        <v>1997</v>
      </c>
      <c r="I43" s="16">
        <v>0</v>
      </c>
      <c r="J43" s="16">
        <v>1</v>
      </c>
      <c r="K43" s="16">
        <v>313</v>
      </c>
      <c r="L43" s="16" t="s">
        <v>67</v>
      </c>
      <c r="M43" s="16">
        <v>0</v>
      </c>
      <c r="N43" s="16">
        <v>0</v>
      </c>
      <c r="O43" s="16">
        <v>0</v>
      </c>
      <c r="P43" s="16">
        <v>0</v>
      </c>
      <c r="Q43" s="16">
        <v>1</v>
      </c>
      <c r="R43" s="16">
        <v>0</v>
      </c>
      <c r="S43" s="16">
        <v>0</v>
      </c>
      <c r="T43" s="16">
        <v>0</v>
      </c>
      <c r="U43" s="16">
        <v>0</v>
      </c>
    </row>
    <row r="44" spans="1:21" ht="58" x14ac:dyDescent="0.35">
      <c r="A44" s="16">
        <v>1717</v>
      </c>
      <c r="B44" s="16" t="s">
        <v>197</v>
      </c>
      <c r="C44" s="16" t="s">
        <v>198</v>
      </c>
      <c r="D44" s="16">
        <v>2011</v>
      </c>
      <c r="E44" s="16" t="s">
        <v>197</v>
      </c>
      <c r="F44" s="16">
        <v>306</v>
      </c>
      <c r="G44" s="16" t="s">
        <v>199</v>
      </c>
      <c r="H44" s="16">
        <v>2011</v>
      </c>
      <c r="I44" s="16">
        <v>0</v>
      </c>
      <c r="J44" s="16">
        <v>1</v>
      </c>
      <c r="K44" s="16">
        <v>306</v>
      </c>
      <c r="L44" s="16" t="s">
        <v>58</v>
      </c>
      <c r="M44" s="16">
        <v>0</v>
      </c>
      <c r="N44" s="16">
        <v>0</v>
      </c>
      <c r="O44" s="16">
        <v>0</v>
      </c>
      <c r="P44" s="16">
        <v>0</v>
      </c>
      <c r="Q44" s="16">
        <v>0</v>
      </c>
      <c r="R44" s="16">
        <v>0</v>
      </c>
      <c r="S44" s="16">
        <v>0</v>
      </c>
      <c r="T44" s="16">
        <v>1</v>
      </c>
      <c r="U44" s="16">
        <v>0</v>
      </c>
    </row>
    <row r="45" spans="1:21" ht="58" x14ac:dyDescent="0.35">
      <c r="A45" s="16">
        <v>561</v>
      </c>
      <c r="B45" s="16" t="s">
        <v>200</v>
      </c>
      <c r="C45" s="16" t="s">
        <v>201</v>
      </c>
      <c r="D45" s="16">
        <v>2006</v>
      </c>
      <c r="E45" s="16" t="s">
        <v>202</v>
      </c>
      <c r="F45" s="16">
        <v>305</v>
      </c>
      <c r="G45" s="16" t="s">
        <v>203</v>
      </c>
      <c r="H45" s="16">
        <v>2006</v>
      </c>
      <c r="I45" s="16">
        <v>5.2157647000000001E-2</v>
      </c>
      <c r="J45" s="16">
        <v>1</v>
      </c>
      <c r="K45" s="16">
        <v>305</v>
      </c>
      <c r="L45" s="16" t="s">
        <v>67</v>
      </c>
      <c r="M45" s="16">
        <v>0</v>
      </c>
      <c r="N45" s="16">
        <v>0</v>
      </c>
      <c r="O45" s="16">
        <v>0</v>
      </c>
      <c r="P45" s="16">
        <v>0</v>
      </c>
      <c r="Q45" s="16">
        <v>1</v>
      </c>
      <c r="R45" s="16">
        <v>0</v>
      </c>
      <c r="S45" s="16">
        <v>0</v>
      </c>
      <c r="T45" s="16">
        <v>0</v>
      </c>
      <c r="U45" s="16">
        <v>0</v>
      </c>
    </row>
    <row r="46" spans="1:21" ht="101.5" x14ac:dyDescent="0.35">
      <c r="A46" s="16">
        <v>50002</v>
      </c>
      <c r="B46" s="16" t="s">
        <v>204</v>
      </c>
      <c r="C46" s="16" t="s">
        <v>205</v>
      </c>
      <c r="D46" s="16">
        <v>2004</v>
      </c>
      <c r="E46" s="16" t="s">
        <v>206</v>
      </c>
      <c r="F46" s="16">
        <v>305</v>
      </c>
      <c r="G46" s="16" t="s">
        <v>207</v>
      </c>
      <c r="H46" s="16">
        <v>2004</v>
      </c>
      <c r="I46" s="16">
        <v>1.9704671999999999E-2</v>
      </c>
      <c r="J46" s="16">
        <v>1</v>
      </c>
      <c r="K46" s="16">
        <v>305</v>
      </c>
      <c r="L46" s="16" t="s">
        <v>58</v>
      </c>
      <c r="M46" s="16">
        <v>0</v>
      </c>
      <c r="N46" s="16">
        <v>0</v>
      </c>
      <c r="O46" s="16">
        <v>0</v>
      </c>
      <c r="P46" s="16">
        <v>0</v>
      </c>
      <c r="Q46" s="16">
        <v>0</v>
      </c>
      <c r="R46" s="16">
        <v>0</v>
      </c>
      <c r="S46" s="16">
        <v>0</v>
      </c>
      <c r="T46" s="16">
        <v>1</v>
      </c>
      <c r="U46" s="16">
        <v>0</v>
      </c>
    </row>
    <row r="47" spans="1:21" ht="58" x14ac:dyDescent="0.35">
      <c r="A47" s="16">
        <v>301</v>
      </c>
      <c r="B47" s="16" t="s">
        <v>208</v>
      </c>
      <c r="C47" s="16" t="s">
        <v>209</v>
      </c>
      <c r="D47" s="16">
        <v>1997</v>
      </c>
      <c r="E47" s="16" t="s">
        <v>208</v>
      </c>
      <c r="F47" s="16">
        <v>304</v>
      </c>
      <c r="G47" s="16" t="s">
        <v>210</v>
      </c>
      <c r="H47" s="16">
        <v>1997</v>
      </c>
      <c r="I47" s="16">
        <v>0</v>
      </c>
      <c r="J47" s="16">
        <v>1</v>
      </c>
      <c r="K47" s="16">
        <v>304</v>
      </c>
      <c r="L47" s="16" t="s">
        <v>58</v>
      </c>
      <c r="M47" s="16">
        <v>0</v>
      </c>
      <c r="N47" s="16">
        <v>0</v>
      </c>
      <c r="O47" s="16">
        <v>0</v>
      </c>
      <c r="P47" s="16">
        <v>0</v>
      </c>
      <c r="Q47" s="16">
        <v>0</v>
      </c>
      <c r="R47" s="16">
        <v>0</v>
      </c>
      <c r="S47" s="16">
        <v>0</v>
      </c>
      <c r="T47" s="16">
        <v>1</v>
      </c>
      <c r="U47" s="16">
        <v>0</v>
      </c>
    </row>
    <row r="48" spans="1:21" ht="72.5" x14ac:dyDescent="0.35">
      <c r="A48" s="16">
        <v>835</v>
      </c>
      <c r="B48" s="16" t="s">
        <v>211</v>
      </c>
      <c r="C48" s="16" t="s">
        <v>212</v>
      </c>
      <c r="D48" s="16">
        <v>2011</v>
      </c>
      <c r="E48" s="16" t="s">
        <v>211</v>
      </c>
      <c r="F48" s="16">
        <v>298</v>
      </c>
      <c r="G48" s="16" t="s">
        <v>213</v>
      </c>
      <c r="H48" s="16">
        <v>2011</v>
      </c>
      <c r="I48" s="16">
        <v>0</v>
      </c>
      <c r="J48" s="16">
        <v>1</v>
      </c>
      <c r="K48" s="16">
        <v>298</v>
      </c>
      <c r="L48" s="16" t="s">
        <v>58</v>
      </c>
      <c r="M48" s="16">
        <v>0</v>
      </c>
      <c r="N48" s="16">
        <v>0</v>
      </c>
      <c r="O48" s="16">
        <v>0</v>
      </c>
      <c r="P48" s="16">
        <v>0</v>
      </c>
      <c r="Q48" s="16">
        <v>0</v>
      </c>
      <c r="R48" s="16">
        <v>0</v>
      </c>
      <c r="S48" s="16">
        <v>0</v>
      </c>
      <c r="T48" s="16">
        <v>1</v>
      </c>
      <c r="U48" s="16">
        <v>0</v>
      </c>
    </row>
    <row r="49" spans="1:21" ht="43.5" x14ac:dyDescent="0.35">
      <c r="A49" s="16">
        <v>372</v>
      </c>
      <c r="B49" s="16" t="s">
        <v>214</v>
      </c>
      <c r="C49" s="16" t="s">
        <v>215</v>
      </c>
      <c r="D49" s="16">
        <v>2001</v>
      </c>
      <c r="E49" s="16" t="s">
        <v>216</v>
      </c>
      <c r="F49" s="16">
        <v>296</v>
      </c>
      <c r="G49" s="16" t="s">
        <v>217</v>
      </c>
      <c r="H49" s="16">
        <v>2001</v>
      </c>
      <c r="I49" s="16">
        <v>0.14976405000000001</v>
      </c>
      <c r="J49" s="16">
        <v>1</v>
      </c>
      <c r="K49" s="16">
        <v>296</v>
      </c>
      <c r="L49" s="16" t="s">
        <v>58</v>
      </c>
      <c r="M49" s="16">
        <v>0</v>
      </c>
      <c r="N49" s="16">
        <v>0</v>
      </c>
      <c r="O49" s="16">
        <v>0</v>
      </c>
      <c r="P49" s="16">
        <v>0</v>
      </c>
      <c r="Q49" s="16">
        <v>0</v>
      </c>
      <c r="R49" s="16">
        <v>0</v>
      </c>
      <c r="S49" s="16">
        <v>0</v>
      </c>
      <c r="T49" s="16">
        <v>1</v>
      </c>
      <c r="U49" s="16">
        <v>0</v>
      </c>
    </row>
    <row r="50" spans="1:21" ht="72.5" x14ac:dyDescent="0.35">
      <c r="A50" s="16">
        <v>298</v>
      </c>
      <c r="B50" s="16" t="s">
        <v>218</v>
      </c>
      <c r="C50" s="16" t="s">
        <v>219</v>
      </c>
      <c r="D50" s="16">
        <v>1998</v>
      </c>
      <c r="E50" s="16" t="s">
        <v>218</v>
      </c>
      <c r="F50" s="16">
        <v>292</v>
      </c>
      <c r="G50" s="16" t="s">
        <v>220</v>
      </c>
      <c r="H50" s="16">
        <v>1998</v>
      </c>
      <c r="I50" s="16">
        <v>0</v>
      </c>
      <c r="J50" s="16">
        <v>1</v>
      </c>
      <c r="K50" s="16">
        <v>292</v>
      </c>
      <c r="L50" s="16" t="s">
        <v>67</v>
      </c>
      <c r="M50" s="16">
        <v>0</v>
      </c>
      <c r="N50" s="16">
        <v>0</v>
      </c>
      <c r="O50" s="16">
        <v>0</v>
      </c>
      <c r="P50" s="16">
        <v>0</v>
      </c>
      <c r="Q50" s="16">
        <v>1</v>
      </c>
      <c r="R50" s="16">
        <v>0</v>
      </c>
      <c r="S50" s="16">
        <v>0</v>
      </c>
      <c r="T50" s="16">
        <v>0</v>
      </c>
      <c r="U50" s="16">
        <v>0</v>
      </c>
    </row>
    <row r="51" spans="1:21" ht="72.5" x14ac:dyDescent="0.35">
      <c r="A51" s="16">
        <v>372</v>
      </c>
      <c r="B51" s="16" t="s">
        <v>221</v>
      </c>
      <c r="C51" s="16" t="s">
        <v>222</v>
      </c>
      <c r="D51" s="16">
        <v>1999</v>
      </c>
      <c r="E51" s="16" t="s">
        <v>221</v>
      </c>
      <c r="F51" s="16">
        <v>292</v>
      </c>
      <c r="G51" s="16" t="s">
        <v>223</v>
      </c>
      <c r="H51" s="16">
        <v>1999</v>
      </c>
      <c r="I51" s="16">
        <v>0</v>
      </c>
      <c r="J51" s="16">
        <v>1</v>
      </c>
      <c r="K51" s="16">
        <v>292</v>
      </c>
      <c r="L51" s="16" t="s">
        <v>58</v>
      </c>
      <c r="M51" s="16">
        <v>0</v>
      </c>
      <c r="N51" s="16">
        <v>0</v>
      </c>
      <c r="O51" s="16">
        <v>0</v>
      </c>
      <c r="P51" s="16">
        <v>0</v>
      </c>
      <c r="Q51" s="16">
        <v>0</v>
      </c>
      <c r="R51" s="16">
        <v>0</v>
      </c>
      <c r="S51" s="16">
        <v>0</v>
      </c>
      <c r="T51" s="16">
        <v>1</v>
      </c>
      <c r="U51" s="16">
        <v>0</v>
      </c>
    </row>
    <row r="52" spans="1:21" ht="43.5" x14ac:dyDescent="0.35">
      <c r="A52" s="16">
        <v>301</v>
      </c>
      <c r="B52" s="16" t="s">
        <v>224</v>
      </c>
      <c r="C52" s="16" t="s">
        <v>225</v>
      </c>
      <c r="D52" s="16">
        <v>1995</v>
      </c>
      <c r="E52" s="16" t="s">
        <v>224</v>
      </c>
      <c r="F52" s="16">
        <v>284</v>
      </c>
      <c r="G52" s="16" t="s">
        <v>226</v>
      </c>
      <c r="H52" s="16">
        <v>1995</v>
      </c>
      <c r="I52" s="16">
        <v>0</v>
      </c>
      <c r="J52" s="16">
        <v>1</v>
      </c>
      <c r="K52" s="16">
        <v>284</v>
      </c>
      <c r="L52" s="16" t="s">
        <v>58</v>
      </c>
      <c r="M52" s="16">
        <v>0</v>
      </c>
      <c r="N52" s="16">
        <v>0</v>
      </c>
      <c r="O52" s="16">
        <v>0</v>
      </c>
      <c r="P52" s="16">
        <v>0</v>
      </c>
      <c r="Q52" s="16">
        <v>0</v>
      </c>
      <c r="R52" s="16">
        <v>0</v>
      </c>
      <c r="S52" s="16">
        <v>0</v>
      </c>
      <c r="T52" s="16">
        <v>1</v>
      </c>
      <c r="U52" s="16">
        <v>0</v>
      </c>
    </row>
    <row r="53" spans="1:21" ht="101.5" x14ac:dyDescent="0.35">
      <c r="A53" s="16">
        <v>1717</v>
      </c>
      <c r="B53" s="16" t="s">
        <v>227</v>
      </c>
      <c r="C53" s="16" t="s">
        <v>228</v>
      </c>
      <c r="D53" s="16">
        <v>2011</v>
      </c>
      <c r="E53" s="16" t="s">
        <v>227</v>
      </c>
      <c r="F53" s="16">
        <v>279</v>
      </c>
      <c r="G53" s="16" t="s">
        <v>229</v>
      </c>
      <c r="H53" s="16">
        <v>2011</v>
      </c>
      <c r="I53" s="16">
        <v>0</v>
      </c>
      <c r="J53" s="16">
        <v>1</v>
      </c>
      <c r="K53" s="16">
        <v>279</v>
      </c>
      <c r="L53" s="16" t="s">
        <v>58</v>
      </c>
      <c r="M53" s="16">
        <v>0</v>
      </c>
      <c r="N53" s="16">
        <v>0</v>
      </c>
      <c r="O53" s="16">
        <v>0</v>
      </c>
      <c r="P53" s="16">
        <v>0</v>
      </c>
      <c r="Q53" s="16">
        <v>0</v>
      </c>
      <c r="R53" s="16">
        <v>0</v>
      </c>
      <c r="S53" s="16">
        <v>0</v>
      </c>
      <c r="T53" s="16">
        <v>1</v>
      </c>
      <c r="U53" s="16">
        <v>0</v>
      </c>
    </row>
    <row r="54" spans="1:21" ht="58" x14ac:dyDescent="0.35">
      <c r="A54" s="16">
        <v>424</v>
      </c>
      <c r="B54" s="16" t="s">
        <v>230</v>
      </c>
      <c r="C54" s="16" t="s">
        <v>231</v>
      </c>
      <c r="D54" s="16">
        <v>1986</v>
      </c>
      <c r="E54" s="16" t="s">
        <v>230</v>
      </c>
      <c r="F54" s="16">
        <v>278</v>
      </c>
      <c r="G54" s="16" t="s">
        <v>232</v>
      </c>
      <c r="H54" s="16">
        <v>1986</v>
      </c>
      <c r="I54" s="16">
        <v>0</v>
      </c>
      <c r="J54" s="16">
        <v>1</v>
      </c>
      <c r="K54" s="16">
        <v>278</v>
      </c>
      <c r="L54" s="16" t="s">
        <v>58</v>
      </c>
      <c r="M54" s="16">
        <v>0</v>
      </c>
      <c r="N54" s="16">
        <v>0</v>
      </c>
      <c r="O54" s="16">
        <v>0</v>
      </c>
      <c r="P54" s="16">
        <v>0</v>
      </c>
      <c r="Q54" s="16">
        <v>0</v>
      </c>
      <c r="R54" s="16">
        <v>0</v>
      </c>
      <c r="S54" s="16">
        <v>0</v>
      </c>
      <c r="T54" s="16">
        <v>1</v>
      </c>
      <c r="U54" s="16">
        <v>0</v>
      </c>
    </row>
    <row r="55" spans="1:21" ht="58" x14ac:dyDescent="0.35">
      <c r="A55" s="16">
        <v>411</v>
      </c>
      <c r="B55" s="16" t="s">
        <v>233</v>
      </c>
      <c r="C55" s="16" t="s">
        <v>234</v>
      </c>
      <c r="D55" s="16">
        <v>2004</v>
      </c>
      <c r="E55" s="16" t="s">
        <v>235</v>
      </c>
      <c r="F55" s="16">
        <v>277</v>
      </c>
      <c r="G55" s="16" t="s">
        <v>236</v>
      </c>
      <c r="H55" s="16">
        <v>2004</v>
      </c>
      <c r="I55" s="16">
        <v>1.1111111E-2</v>
      </c>
      <c r="J55" s="16">
        <v>1</v>
      </c>
      <c r="K55" s="16">
        <v>277</v>
      </c>
      <c r="L55" s="16" t="s">
        <v>58</v>
      </c>
      <c r="M55" s="16">
        <v>0</v>
      </c>
      <c r="N55" s="16">
        <v>0</v>
      </c>
      <c r="O55" s="16">
        <v>0</v>
      </c>
      <c r="P55" s="16">
        <v>0</v>
      </c>
      <c r="Q55" s="16">
        <v>0</v>
      </c>
      <c r="R55" s="16">
        <v>0</v>
      </c>
      <c r="S55" s="16">
        <v>0</v>
      </c>
      <c r="T55" s="16">
        <v>1</v>
      </c>
      <c r="U55" s="16">
        <v>0</v>
      </c>
    </row>
    <row r="56" spans="1:21" ht="58" x14ac:dyDescent="0.35">
      <c r="A56" s="16">
        <v>389</v>
      </c>
      <c r="B56" s="16" t="s">
        <v>237</v>
      </c>
      <c r="C56" s="16" t="s">
        <v>238</v>
      </c>
      <c r="D56" s="16">
        <v>2002</v>
      </c>
      <c r="E56" s="16" t="s">
        <v>237</v>
      </c>
      <c r="F56" s="16">
        <v>271</v>
      </c>
      <c r="G56" s="16" t="s">
        <v>239</v>
      </c>
      <c r="H56" s="16">
        <v>2002</v>
      </c>
      <c r="I56" s="16">
        <v>0</v>
      </c>
      <c r="J56" s="16">
        <v>1</v>
      </c>
      <c r="K56" s="16">
        <v>271</v>
      </c>
      <c r="L56" s="16" t="s">
        <v>67</v>
      </c>
      <c r="M56" s="16">
        <v>0</v>
      </c>
      <c r="N56" s="16">
        <v>0</v>
      </c>
      <c r="O56" s="16">
        <v>0</v>
      </c>
      <c r="P56" s="16">
        <v>0</v>
      </c>
      <c r="Q56" s="16">
        <v>1</v>
      </c>
      <c r="R56" s="16">
        <v>0</v>
      </c>
      <c r="S56" s="16">
        <v>0</v>
      </c>
      <c r="T56" s="16">
        <v>0</v>
      </c>
      <c r="U56" s="16">
        <v>0</v>
      </c>
    </row>
    <row r="57" spans="1:21" ht="87" x14ac:dyDescent="0.35">
      <c r="A57" s="16">
        <v>300</v>
      </c>
      <c r="B57" s="16" t="s">
        <v>240</v>
      </c>
      <c r="C57" s="16" t="s">
        <v>241</v>
      </c>
      <c r="D57" s="16">
        <v>1998</v>
      </c>
      <c r="E57" s="16" t="s">
        <v>240</v>
      </c>
      <c r="F57" s="16">
        <v>264</v>
      </c>
      <c r="G57" s="16" t="s">
        <v>242</v>
      </c>
      <c r="H57" s="16">
        <v>1998</v>
      </c>
      <c r="I57" s="16">
        <v>0</v>
      </c>
      <c r="J57" s="16">
        <v>1</v>
      </c>
      <c r="K57" s="16">
        <v>264</v>
      </c>
      <c r="L57" s="16" t="s">
        <v>67</v>
      </c>
      <c r="M57" s="16">
        <v>0</v>
      </c>
      <c r="N57" s="16">
        <v>0</v>
      </c>
      <c r="O57" s="16">
        <v>0</v>
      </c>
      <c r="P57" s="16">
        <v>0</v>
      </c>
      <c r="Q57" s="16">
        <v>1</v>
      </c>
      <c r="R57" s="16">
        <v>0</v>
      </c>
      <c r="S57" s="16">
        <v>0</v>
      </c>
      <c r="T57" s="16">
        <v>0</v>
      </c>
      <c r="U57" s="16">
        <v>0</v>
      </c>
    </row>
    <row r="58" spans="1:21" ht="58" x14ac:dyDescent="0.35">
      <c r="A58" s="16">
        <v>379</v>
      </c>
      <c r="B58" s="16" t="s">
        <v>243</v>
      </c>
      <c r="C58" s="16" t="s">
        <v>244</v>
      </c>
      <c r="D58" s="16">
        <v>2013</v>
      </c>
      <c r="E58" s="16" t="s">
        <v>243</v>
      </c>
      <c r="F58" s="16">
        <v>257</v>
      </c>
      <c r="G58" s="16" t="s">
        <v>245</v>
      </c>
      <c r="H58" s="16">
        <v>2013</v>
      </c>
      <c r="I58" s="16">
        <v>0</v>
      </c>
      <c r="J58" s="16">
        <v>1</v>
      </c>
      <c r="K58" s="16">
        <v>257</v>
      </c>
      <c r="L58" s="16" t="s">
        <v>58</v>
      </c>
      <c r="M58" s="16">
        <v>0</v>
      </c>
      <c r="N58" s="16">
        <v>0</v>
      </c>
      <c r="O58" s="16">
        <v>0</v>
      </c>
      <c r="P58" s="16">
        <v>0</v>
      </c>
      <c r="Q58" s="16">
        <v>0</v>
      </c>
      <c r="R58" s="16">
        <v>0</v>
      </c>
      <c r="S58" s="16">
        <v>0</v>
      </c>
      <c r="T58" s="16">
        <v>1</v>
      </c>
      <c r="U58" s="16">
        <v>0</v>
      </c>
    </row>
    <row r="59" spans="1:21" ht="72.5" x14ac:dyDescent="0.35">
      <c r="A59" s="16">
        <v>411</v>
      </c>
      <c r="B59" s="16" t="s">
        <v>246</v>
      </c>
      <c r="C59" s="16" t="s">
        <v>247</v>
      </c>
      <c r="D59" s="16">
        <v>2005</v>
      </c>
      <c r="E59" s="16" t="s">
        <v>248</v>
      </c>
      <c r="F59" s="16">
        <v>253</v>
      </c>
      <c r="G59" s="16" t="s">
        <v>249</v>
      </c>
      <c r="H59" s="16">
        <v>2005</v>
      </c>
      <c r="I59" s="16">
        <v>7.2385850000000002E-2</v>
      </c>
      <c r="J59" s="16">
        <v>1</v>
      </c>
      <c r="K59" s="16">
        <v>253</v>
      </c>
      <c r="L59" s="16" t="s">
        <v>58</v>
      </c>
      <c r="M59" s="16">
        <v>0</v>
      </c>
      <c r="N59" s="16">
        <v>0</v>
      </c>
      <c r="O59" s="16">
        <v>0</v>
      </c>
      <c r="P59" s="16">
        <v>0</v>
      </c>
      <c r="Q59" s="16">
        <v>0</v>
      </c>
      <c r="R59" s="16">
        <v>0</v>
      </c>
      <c r="S59" s="16">
        <v>0</v>
      </c>
      <c r="T59" s="16">
        <v>1</v>
      </c>
      <c r="U59" s="16">
        <v>0</v>
      </c>
    </row>
    <row r="60" spans="1:21" ht="72.5" x14ac:dyDescent="0.35">
      <c r="A60" s="16">
        <v>1073</v>
      </c>
      <c r="B60" s="16" t="s">
        <v>250</v>
      </c>
      <c r="C60" s="16" t="s">
        <v>251</v>
      </c>
      <c r="D60" s="16">
        <v>2008</v>
      </c>
      <c r="E60" s="16" t="s">
        <v>250</v>
      </c>
      <c r="F60" s="16">
        <v>245</v>
      </c>
      <c r="G60" s="16" t="s">
        <v>252</v>
      </c>
      <c r="H60" s="16">
        <v>2008</v>
      </c>
      <c r="I60" s="16">
        <v>0</v>
      </c>
      <c r="J60" s="16">
        <v>1</v>
      </c>
      <c r="K60" s="16">
        <v>245</v>
      </c>
      <c r="L60" s="16" t="s">
        <v>58</v>
      </c>
      <c r="M60" s="16">
        <v>0</v>
      </c>
      <c r="N60" s="16">
        <v>0</v>
      </c>
      <c r="O60" s="16">
        <v>0</v>
      </c>
      <c r="P60" s="16">
        <v>0</v>
      </c>
      <c r="Q60" s="16">
        <v>0</v>
      </c>
      <c r="R60" s="16">
        <v>0</v>
      </c>
      <c r="S60" s="16">
        <v>0</v>
      </c>
      <c r="T60" s="16">
        <v>1</v>
      </c>
      <c r="U60" s="16">
        <v>0</v>
      </c>
    </row>
    <row r="61" spans="1:21" ht="145" x14ac:dyDescent="0.35">
      <c r="A61" s="16">
        <v>1125</v>
      </c>
      <c r="B61" s="16" t="s">
        <v>253</v>
      </c>
      <c r="C61" s="16" t="s">
        <v>254</v>
      </c>
      <c r="D61" s="16">
        <v>2015</v>
      </c>
      <c r="E61" s="16" t="s">
        <v>255</v>
      </c>
      <c r="F61" s="16">
        <v>235</v>
      </c>
      <c r="G61" s="16" t="s">
        <v>256</v>
      </c>
      <c r="H61" s="16">
        <v>2015</v>
      </c>
      <c r="I61" s="16">
        <v>5.9506923000000003E-2</v>
      </c>
      <c r="J61" s="16">
        <v>1</v>
      </c>
      <c r="K61" s="16">
        <v>235</v>
      </c>
      <c r="L61" s="16" t="s">
        <v>58</v>
      </c>
      <c r="M61" s="16">
        <v>0</v>
      </c>
      <c r="N61" s="16">
        <v>0</v>
      </c>
      <c r="O61" s="16">
        <v>0</v>
      </c>
      <c r="P61" s="16">
        <v>0</v>
      </c>
      <c r="Q61" s="16">
        <v>0</v>
      </c>
      <c r="R61" s="16">
        <v>0</v>
      </c>
      <c r="S61" s="16">
        <v>0</v>
      </c>
      <c r="T61" s="16">
        <v>1</v>
      </c>
      <c r="U61" s="16">
        <v>0</v>
      </c>
    </row>
    <row r="62" spans="1:21" ht="145" x14ac:dyDescent="0.35">
      <c r="A62" s="16">
        <v>26828</v>
      </c>
      <c r="B62" s="16" t="s">
        <v>257</v>
      </c>
      <c r="C62" s="16" t="s">
        <v>258</v>
      </c>
      <c r="D62" s="16">
        <v>2015</v>
      </c>
      <c r="E62" s="16" t="s">
        <v>255</v>
      </c>
      <c r="F62" s="16">
        <v>235</v>
      </c>
      <c r="G62" s="16" t="s">
        <v>256</v>
      </c>
      <c r="H62" s="16">
        <v>2015</v>
      </c>
      <c r="I62" s="16">
        <v>5.1896207999999999E-2</v>
      </c>
      <c r="J62" s="16">
        <v>1</v>
      </c>
      <c r="K62" s="16">
        <v>235</v>
      </c>
      <c r="L62" s="16" t="s">
        <v>58</v>
      </c>
      <c r="M62" s="16">
        <v>0</v>
      </c>
      <c r="N62" s="16">
        <v>0</v>
      </c>
      <c r="O62" s="16">
        <v>0</v>
      </c>
      <c r="P62" s="16">
        <v>0</v>
      </c>
      <c r="Q62" s="16">
        <v>0</v>
      </c>
      <c r="R62" s="16">
        <v>0</v>
      </c>
      <c r="S62" s="16">
        <v>0</v>
      </c>
      <c r="T62" s="16">
        <v>1</v>
      </c>
      <c r="U62" s="16">
        <v>0</v>
      </c>
    </row>
    <row r="63" spans="1:21" ht="43.5" x14ac:dyDescent="0.35">
      <c r="A63" s="16">
        <v>1715</v>
      </c>
      <c r="B63" s="16" t="s">
        <v>259</v>
      </c>
      <c r="C63" s="16" t="s">
        <v>260</v>
      </c>
      <c r="D63" s="16">
        <v>1995</v>
      </c>
      <c r="E63" s="16" t="s">
        <v>259</v>
      </c>
      <c r="F63" s="16">
        <v>234</v>
      </c>
      <c r="G63" s="16" t="s">
        <v>261</v>
      </c>
      <c r="H63" s="16">
        <v>1995</v>
      </c>
      <c r="I63" s="16">
        <v>0</v>
      </c>
      <c r="J63" s="16">
        <v>1</v>
      </c>
      <c r="K63" s="16">
        <v>234</v>
      </c>
      <c r="L63" s="16" t="s">
        <v>115</v>
      </c>
      <c r="M63" s="16">
        <v>0</v>
      </c>
      <c r="N63" s="16">
        <v>0</v>
      </c>
      <c r="O63" s="16">
        <v>0</v>
      </c>
      <c r="P63" s="16">
        <v>1</v>
      </c>
      <c r="Q63" s="16">
        <v>0</v>
      </c>
      <c r="R63" s="16">
        <v>0</v>
      </c>
      <c r="S63" s="16">
        <v>0</v>
      </c>
      <c r="T63" s="16">
        <v>1</v>
      </c>
      <c r="U63" s="16">
        <v>0</v>
      </c>
    </row>
    <row r="64" spans="1:21" ht="58" x14ac:dyDescent="0.35">
      <c r="A64" s="16">
        <v>50119</v>
      </c>
      <c r="B64" s="16" t="s">
        <v>262</v>
      </c>
      <c r="C64" s="16" t="s">
        <v>263</v>
      </c>
      <c r="D64" s="16">
        <v>2014</v>
      </c>
      <c r="E64" s="16" t="s">
        <v>262</v>
      </c>
      <c r="F64" s="16">
        <v>233</v>
      </c>
      <c r="G64" s="16" t="s">
        <v>264</v>
      </c>
      <c r="H64" s="16">
        <v>2014</v>
      </c>
      <c r="I64" s="16">
        <v>0</v>
      </c>
      <c r="J64" s="16">
        <v>1</v>
      </c>
      <c r="K64" s="16">
        <v>233</v>
      </c>
      <c r="L64" s="16" t="s">
        <v>58</v>
      </c>
      <c r="M64" s="16">
        <v>0</v>
      </c>
      <c r="N64" s="16">
        <v>0</v>
      </c>
      <c r="O64" s="16">
        <v>0</v>
      </c>
      <c r="P64" s="16">
        <v>0</v>
      </c>
      <c r="Q64" s="16">
        <v>0</v>
      </c>
      <c r="R64" s="16">
        <v>0</v>
      </c>
      <c r="S64" s="16">
        <v>0</v>
      </c>
      <c r="T64" s="16">
        <v>1</v>
      </c>
      <c r="U64" s="16">
        <v>0</v>
      </c>
    </row>
    <row r="65" spans="1:21" ht="72.5" x14ac:dyDescent="0.35">
      <c r="A65" s="16">
        <v>522</v>
      </c>
      <c r="B65" s="16" t="s">
        <v>265</v>
      </c>
      <c r="C65" s="16" t="s">
        <v>266</v>
      </c>
      <c r="D65" s="16">
        <v>2006</v>
      </c>
      <c r="E65" s="16" t="s">
        <v>265</v>
      </c>
      <c r="F65" s="16">
        <v>230</v>
      </c>
      <c r="G65" s="16" t="s">
        <v>267</v>
      </c>
      <c r="H65" s="16">
        <v>2006</v>
      </c>
      <c r="I65" s="16">
        <v>0</v>
      </c>
      <c r="J65" s="16">
        <v>1</v>
      </c>
      <c r="K65" s="16">
        <v>230</v>
      </c>
      <c r="L65" s="16" t="s">
        <v>58</v>
      </c>
      <c r="M65" s="16">
        <v>0</v>
      </c>
      <c r="N65" s="16">
        <v>0</v>
      </c>
      <c r="O65" s="16">
        <v>0</v>
      </c>
      <c r="P65" s="16">
        <v>0</v>
      </c>
      <c r="Q65" s="16">
        <v>0</v>
      </c>
      <c r="R65" s="16">
        <v>0</v>
      </c>
      <c r="S65" s="16">
        <v>0</v>
      </c>
      <c r="T65" s="16">
        <v>1</v>
      </c>
      <c r="U65" s="16">
        <v>0</v>
      </c>
    </row>
    <row r="66" spans="1:21" ht="58" x14ac:dyDescent="0.35">
      <c r="A66" s="16">
        <v>420</v>
      </c>
      <c r="B66" s="16" t="s">
        <v>268</v>
      </c>
      <c r="C66" s="16" t="s">
        <v>269</v>
      </c>
      <c r="D66" s="16">
        <v>2005</v>
      </c>
      <c r="E66" s="16" t="s">
        <v>268</v>
      </c>
      <c r="F66" s="16">
        <v>229</v>
      </c>
      <c r="G66" s="16" t="s">
        <v>270</v>
      </c>
      <c r="H66" s="16">
        <v>2005</v>
      </c>
      <c r="I66" s="16">
        <v>0</v>
      </c>
      <c r="J66" s="16">
        <v>1</v>
      </c>
      <c r="K66" s="16">
        <v>229</v>
      </c>
      <c r="L66" s="16" t="s">
        <v>58</v>
      </c>
      <c r="M66" s="16">
        <v>0</v>
      </c>
      <c r="N66" s="16">
        <v>0</v>
      </c>
      <c r="O66" s="16">
        <v>0</v>
      </c>
      <c r="P66" s="16">
        <v>0</v>
      </c>
      <c r="Q66" s="16">
        <v>0</v>
      </c>
      <c r="R66" s="16">
        <v>0</v>
      </c>
      <c r="S66" s="16">
        <v>0</v>
      </c>
      <c r="T66" s="16">
        <v>1</v>
      </c>
      <c r="U66" s="16">
        <v>0</v>
      </c>
    </row>
    <row r="67" spans="1:21" ht="58" x14ac:dyDescent="0.35">
      <c r="A67" s="16">
        <v>1720</v>
      </c>
      <c r="B67" s="16" t="s">
        <v>271</v>
      </c>
      <c r="C67" s="16" t="s">
        <v>272</v>
      </c>
      <c r="D67" s="16">
        <v>1992</v>
      </c>
      <c r="E67" s="16" t="s">
        <v>271</v>
      </c>
      <c r="F67" s="16">
        <v>229</v>
      </c>
      <c r="G67" s="16" t="s">
        <v>273</v>
      </c>
      <c r="H67" s="16">
        <v>1992</v>
      </c>
      <c r="I67" s="16">
        <v>0</v>
      </c>
      <c r="J67" s="16">
        <v>1</v>
      </c>
      <c r="K67" s="16">
        <v>229</v>
      </c>
      <c r="L67" s="16" t="s">
        <v>58</v>
      </c>
      <c r="M67" s="16">
        <v>0</v>
      </c>
      <c r="N67" s="16">
        <v>0</v>
      </c>
      <c r="O67" s="16">
        <v>0</v>
      </c>
      <c r="P67" s="16">
        <v>0</v>
      </c>
      <c r="Q67" s="16">
        <v>0</v>
      </c>
      <c r="R67" s="16">
        <v>0</v>
      </c>
      <c r="S67" s="16">
        <v>0</v>
      </c>
      <c r="T67" s="16">
        <v>1</v>
      </c>
      <c r="U67" s="16">
        <v>0</v>
      </c>
    </row>
    <row r="68" spans="1:21" ht="87" x14ac:dyDescent="0.35">
      <c r="A68" s="16">
        <v>1734</v>
      </c>
      <c r="B68" s="16" t="s">
        <v>274</v>
      </c>
      <c r="C68" s="16" t="s">
        <v>275</v>
      </c>
      <c r="D68" s="16">
        <v>2004</v>
      </c>
      <c r="E68" s="16" t="s">
        <v>274</v>
      </c>
      <c r="F68" s="16">
        <v>223</v>
      </c>
      <c r="G68" s="16" t="s">
        <v>276</v>
      </c>
      <c r="H68" s="16">
        <v>2004</v>
      </c>
      <c r="I68" s="16">
        <v>0</v>
      </c>
      <c r="J68" s="16">
        <v>1</v>
      </c>
      <c r="K68" s="16">
        <v>223</v>
      </c>
      <c r="L68" s="16" t="s">
        <v>53</v>
      </c>
      <c r="M68" s="16">
        <v>0</v>
      </c>
      <c r="N68" s="16">
        <v>0</v>
      </c>
      <c r="O68" s="16">
        <v>0</v>
      </c>
      <c r="P68" s="16">
        <v>0</v>
      </c>
      <c r="Q68" s="16">
        <v>1</v>
      </c>
      <c r="R68" s="16">
        <v>0</v>
      </c>
      <c r="S68" s="16">
        <v>0</v>
      </c>
      <c r="T68" s="16">
        <v>1</v>
      </c>
      <c r="U68" s="16">
        <v>0</v>
      </c>
    </row>
    <row r="69" spans="1:21" ht="72.5" x14ac:dyDescent="0.35">
      <c r="A69" s="16">
        <v>332</v>
      </c>
      <c r="B69" s="16" t="s">
        <v>277</v>
      </c>
      <c r="C69" s="16" t="s">
        <v>278</v>
      </c>
      <c r="D69" s="16">
        <v>2001</v>
      </c>
      <c r="E69" s="16" t="s">
        <v>277</v>
      </c>
      <c r="F69" s="16">
        <v>210</v>
      </c>
      <c r="G69" s="16" t="s">
        <v>279</v>
      </c>
      <c r="H69" s="16">
        <v>2001</v>
      </c>
      <c r="I69" s="16">
        <v>0</v>
      </c>
      <c r="J69" s="16">
        <v>1</v>
      </c>
      <c r="K69" s="16">
        <v>210</v>
      </c>
      <c r="L69" s="16" t="s">
        <v>67</v>
      </c>
      <c r="M69" s="16">
        <v>0</v>
      </c>
      <c r="N69" s="16">
        <v>0</v>
      </c>
      <c r="O69" s="16">
        <v>0</v>
      </c>
      <c r="P69" s="16">
        <v>0</v>
      </c>
      <c r="Q69" s="16">
        <v>1</v>
      </c>
      <c r="R69" s="16">
        <v>0</v>
      </c>
      <c r="S69" s="16">
        <v>0</v>
      </c>
      <c r="T69" s="16">
        <v>0</v>
      </c>
      <c r="U69" s="16">
        <v>0</v>
      </c>
    </row>
    <row r="70" spans="1:21" ht="43.5" x14ac:dyDescent="0.35">
      <c r="A70" s="16">
        <v>100035</v>
      </c>
      <c r="B70" s="16" t="s">
        <v>280</v>
      </c>
      <c r="C70" s="16" t="s">
        <v>281</v>
      </c>
      <c r="D70" s="16">
        <v>2017</v>
      </c>
      <c r="E70" s="16" t="s">
        <v>280</v>
      </c>
      <c r="F70" s="16">
        <v>205</v>
      </c>
      <c r="G70" s="16" t="s">
        <v>282</v>
      </c>
      <c r="H70" s="16">
        <v>2017</v>
      </c>
      <c r="I70" s="16">
        <v>0</v>
      </c>
      <c r="J70" s="16">
        <v>1</v>
      </c>
      <c r="K70" s="16">
        <v>205</v>
      </c>
      <c r="L70" s="16" t="s">
        <v>67</v>
      </c>
      <c r="M70" s="16">
        <v>0</v>
      </c>
      <c r="N70" s="16">
        <v>0</v>
      </c>
      <c r="O70" s="16">
        <v>0</v>
      </c>
      <c r="P70" s="16">
        <v>0</v>
      </c>
      <c r="Q70" s="16">
        <v>1</v>
      </c>
      <c r="R70" s="16">
        <v>0</v>
      </c>
      <c r="S70" s="16">
        <v>0</v>
      </c>
      <c r="T70" s="16">
        <v>0</v>
      </c>
      <c r="U70" s="16">
        <v>0</v>
      </c>
    </row>
    <row r="71" spans="1:21" ht="101.5" x14ac:dyDescent="0.35">
      <c r="A71" s="16">
        <v>1392</v>
      </c>
      <c r="B71" s="16" t="s">
        <v>283</v>
      </c>
      <c r="C71" s="16" t="s">
        <v>284</v>
      </c>
      <c r="D71" s="16">
        <v>2006</v>
      </c>
      <c r="E71" s="16" t="s">
        <v>283</v>
      </c>
      <c r="F71" s="16">
        <v>201</v>
      </c>
      <c r="G71" s="16" t="s">
        <v>285</v>
      </c>
      <c r="H71" s="16">
        <v>2006</v>
      </c>
      <c r="I71" s="16">
        <v>0</v>
      </c>
      <c r="J71" s="16">
        <v>1</v>
      </c>
      <c r="K71" s="16">
        <v>201</v>
      </c>
      <c r="L71" s="16" t="s">
        <v>58</v>
      </c>
      <c r="M71" s="16">
        <v>0</v>
      </c>
      <c r="N71" s="16">
        <v>0</v>
      </c>
      <c r="O71" s="16">
        <v>0</v>
      </c>
      <c r="P71" s="16">
        <v>0</v>
      </c>
      <c r="Q71" s="16">
        <v>0</v>
      </c>
      <c r="R71" s="16">
        <v>0</v>
      </c>
      <c r="S71" s="16">
        <v>0</v>
      </c>
      <c r="T71" s="16">
        <v>1</v>
      </c>
      <c r="U71" s="16">
        <v>0</v>
      </c>
    </row>
    <row r="72" spans="1:21" ht="72.5" x14ac:dyDescent="0.35">
      <c r="A72" s="16">
        <v>300</v>
      </c>
      <c r="B72" s="16" t="s">
        <v>286</v>
      </c>
      <c r="C72" s="16" t="s">
        <v>241</v>
      </c>
      <c r="D72" s="16">
        <v>1996</v>
      </c>
      <c r="E72" s="16" t="s">
        <v>286</v>
      </c>
      <c r="F72" s="16">
        <v>200</v>
      </c>
      <c r="G72" s="16" t="s">
        <v>287</v>
      </c>
      <c r="H72" s="16">
        <v>1996</v>
      </c>
      <c r="I72" s="16">
        <v>0</v>
      </c>
      <c r="J72" s="16">
        <v>1</v>
      </c>
      <c r="K72" s="16">
        <v>200</v>
      </c>
      <c r="L72" s="16" t="s">
        <v>67</v>
      </c>
      <c r="M72" s="16">
        <v>0</v>
      </c>
      <c r="N72" s="16">
        <v>0</v>
      </c>
      <c r="O72" s="16">
        <v>0</v>
      </c>
      <c r="P72" s="16">
        <v>0</v>
      </c>
      <c r="Q72" s="16">
        <v>1</v>
      </c>
      <c r="R72" s="16">
        <v>0</v>
      </c>
      <c r="S72" s="16">
        <v>0</v>
      </c>
      <c r="T72" s="16">
        <v>0</v>
      </c>
      <c r="U72" s="16">
        <v>0</v>
      </c>
    </row>
    <row r="73" spans="1:21" ht="87" x14ac:dyDescent="0.35">
      <c r="A73" s="16">
        <v>389</v>
      </c>
      <c r="B73" s="16" t="s">
        <v>288</v>
      </c>
      <c r="C73" s="16" t="s">
        <v>289</v>
      </c>
      <c r="D73" s="16">
        <v>2003</v>
      </c>
      <c r="E73" s="16" t="s">
        <v>288</v>
      </c>
      <c r="F73" s="16">
        <v>200</v>
      </c>
      <c r="G73" s="16" t="s">
        <v>290</v>
      </c>
      <c r="H73" s="16">
        <v>2003</v>
      </c>
      <c r="I73" s="16">
        <v>0</v>
      </c>
      <c r="J73" s="16">
        <v>1</v>
      </c>
      <c r="K73" s="16">
        <v>200</v>
      </c>
      <c r="L73" s="16" t="s">
        <v>67</v>
      </c>
      <c r="M73" s="16">
        <v>0</v>
      </c>
      <c r="N73" s="16">
        <v>0</v>
      </c>
      <c r="O73" s="16">
        <v>0</v>
      </c>
      <c r="P73" s="16">
        <v>0</v>
      </c>
      <c r="Q73" s="16">
        <v>1</v>
      </c>
      <c r="R73" s="16">
        <v>0</v>
      </c>
      <c r="S73" s="16">
        <v>0</v>
      </c>
      <c r="T73" s="16">
        <v>0</v>
      </c>
      <c r="U73" s="16">
        <v>0</v>
      </c>
    </row>
    <row r="74" spans="1:21" ht="72.5" x14ac:dyDescent="0.35">
      <c r="A74" s="16">
        <v>411</v>
      </c>
      <c r="B74" s="16" t="s">
        <v>291</v>
      </c>
      <c r="C74" s="16" t="s">
        <v>292</v>
      </c>
      <c r="D74" s="16">
        <v>2009</v>
      </c>
      <c r="E74" s="16" t="s">
        <v>291</v>
      </c>
      <c r="F74" s="16">
        <v>200</v>
      </c>
      <c r="G74" s="16" t="s">
        <v>293</v>
      </c>
      <c r="H74" s="16">
        <v>2009</v>
      </c>
      <c r="I74" s="16">
        <v>0</v>
      </c>
      <c r="J74" s="16">
        <v>1</v>
      </c>
      <c r="K74" s="16">
        <v>200</v>
      </c>
      <c r="L74" s="16" t="s">
        <v>58</v>
      </c>
      <c r="M74" s="16">
        <v>0</v>
      </c>
      <c r="N74" s="16">
        <v>0</v>
      </c>
      <c r="O74" s="16">
        <v>0</v>
      </c>
      <c r="P74" s="16">
        <v>0</v>
      </c>
      <c r="Q74" s="16">
        <v>0</v>
      </c>
      <c r="R74" s="16">
        <v>0</v>
      </c>
      <c r="S74" s="16">
        <v>0</v>
      </c>
      <c r="T74" s="16">
        <v>1</v>
      </c>
      <c r="U74" s="16">
        <v>0</v>
      </c>
    </row>
    <row r="75" spans="1:21" ht="72.5" x14ac:dyDescent="0.35">
      <c r="A75" s="16">
        <v>1125</v>
      </c>
      <c r="B75" s="16" t="s">
        <v>294</v>
      </c>
      <c r="C75" s="16" t="s">
        <v>295</v>
      </c>
      <c r="D75" s="16">
        <v>2015</v>
      </c>
      <c r="E75" s="16" t="s">
        <v>296</v>
      </c>
      <c r="F75" s="16">
        <v>197</v>
      </c>
      <c r="G75" s="16" t="s">
        <v>297</v>
      </c>
      <c r="H75" s="16">
        <v>2015</v>
      </c>
      <c r="I75" s="16">
        <v>1.5743837E-2</v>
      </c>
      <c r="J75" s="16">
        <v>1</v>
      </c>
      <c r="K75" s="16">
        <v>197</v>
      </c>
      <c r="L75" s="16" t="s">
        <v>58</v>
      </c>
      <c r="M75" s="16">
        <v>0</v>
      </c>
      <c r="N75" s="16">
        <v>0</v>
      </c>
      <c r="O75" s="16">
        <v>0</v>
      </c>
      <c r="P75" s="16">
        <v>0</v>
      </c>
      <c r="Q75" s="16">
        <v>0</v>
      </c>
      <c r="R75" s="16">
        <v>0</v>
      </c>
      <c r="S75" s="16">
        <v>0</v>
      </c>
      <c r="T75" s="16">
        <v>1</v>
      </c>
      <c r="U75" s="16">
        <v>0</v>
      </c>
    </row>
    <row r="76" spans="1:21" ht="72.5" x14ac:dyDescent="0.35">
      <c r="A76" s="16">
        <v>576</v>
      </c>
      <c r="B76" s="16" t="s">
        <v>298</v>
      </c>
      <c r="C76" s="16" t="s">
        <v>299</v>
      </c>
      <c r="D76" s="16">
        <v>2004</v>
      </c>
      <c r="E76" s="16" t="s">
        <v>298</v>
      </c>
      <c r="F76" s="16">
        <v>197</v>
      </c>
      <c r="G76" s="16" t="s">
        <v>300</v>
      </c>
      <c r="H76" s="16">
        <v>2004</v>
      </c>
      <c r="I76" s="16">
        <v>0</v>
      </c>
      <c r="J76" s="16">
        <v>1</v>
      </c>
      <c r="K76" s="16">
        <v>197</v>
      </c>
      <c r="L76" s="16" t="s">
        <v>58</v>
      </c>
      <c r="M76" s="16">
        <v>0</v>
      </c>
      <c r="N76" s="16">
        <v>0</v>
      </c>
      <c r="O76" s="16">
        <v>0</v>
      </c>
      <c r="P76" s="16">
        <v>0</v>
      </c>
      <c r="Q76" s="16">
        <v>0</v>
      </c>
      <c r="R76" s="16">
        <v>0</v>
      </c>
      <c r="S76" s="16">
        <v>0</v>
      </c>
      <c r="T76" s="16">
        <v>1</v>
      </c>
      <c r="U76" s="16">
        <v>0</v>
      </c>
    </row>
    <row r="77" spans="1:21" ht="116" x14ac:dyDescent="0.35">
      <c r="A77" s="16">
        <v>100039</v>
      </c>
      <c r="B77" s="16" t="s">
        <v>301</v>
      </c>
      <c r="C77" s="16" t="s">
        <v>302</v>
      </c>
      <c r="D77" s="16">
        <v>2015</v>
      </c>
      <c r="E77" s="16" t="s">
        <v>303</v>
      </c>
      <c r="F77" s="16">
        <v>196</v>
      </c>
      <c r="G77" s="16" t="s">
        <v>304</v>
      </c>
      <c r="H77" s="16">
        <v>2015</v>
      </c>
      <c r="I77" s="16">
        <v>3.9570306E-2</v>
      </c>
      <c r="J77" s="16">
        <v>1</v>
      </c>
      <c r="K77" s="16">
        <v>196</v>
      </c>
      <c r="L77" s="16" t="s">
        <v>67</v>
      </c>
      <c r="M77" s="16">
        <v>0</v>
      </c>
      <c r="N77" s="16">
        <v>0</v>
      </c>
      <c r="O77" s="16">
        <v>0</v>
      </c>
      <c r="P77" s="16">
        <v>0</v>
      </c>
      <c r="Q77" s="16">
        <v>1</v>
      </c>
      <c r="R77" s="16">
        <v>0</v>
      </c>
      <c r="S77" s="16">
        <v>0</v>
      </c>
      <c r="T77" s="16">
        <v>0</v>
      </c>
      <c r="U77" s="16">
        <v>0</v>
      </c>
    </row>
    <row r="78" spans="1:21" ht="72.5" x14ac:dyDescent="0.35">
      <c r="A78" s="16">
        <v>1090</v>
      </c>
      <c r="B78" s="16" t="s">
        <v>305</v>
      </c>
      <c r="C78" s="16" t="s">
        <v>306</v>
      </c>
      <c r="D78" s="16">
        <v>2006</v>
      </c>
      <c r="E78" s="16" t="s">
        <v>305</v>
      </c>
      <c r="F78" s="16">
        <v>196</v>
      </c>
      <c r="G78" s="16" t="s">
        <v>307</v>
      </c>
      <c r="H78" s="16">
        <v>2006</v>
      </c>
      <c r="I78" s="16">
        <v>0</v>
      </c>
      <c r="J78" s="16">
        <v>1</v>
      </c>
      <c r="K78" s="16">
        <v>196</v>
      </c>
      <c r="L78" s="16" t="s">
        <v>58</v>
      </c>
      <c r="M78" s="16">
        <v>0</v>
      </c>
      <c r="N78" s="16">
        <v>0</v>
      </c>
      <c r="O78" s="16">
        <v>0</v>
      </c>
      <c r="P78" s="16">
        <v>0</v>
      </c>
      <c r="Q78" s="16">
        <v>0</v>
      </c>
      <c r="R78" s="16">
        <v>0</v>
      </c>
      <c r="S78" s="16">
        <v>0</v>
      </c>
      <c r="T78" s="16">
        <v>1</v>
      </c>
      <c r="U78" s="16">
        <v>0</v>
      </c>
    </row>
    <row r="79" spans="1:21" ht="72.5" x14ac:dyDescent="0.35">
      <c r="A79" s="16">
        <v>1125</v>
      </c>
      <c r="B79" s="16" t="s">
        <v>308</v>
      </c>
      <c r="C79" s="16" t="s">
        <v>309</v>
      </c>
      <c r="D79" s="16">
        <v>2015</v>
      </c>
      <c r="E79" s="16" t="s">
        <v>310</v>
      </c>
      <c r="F79" s="16">
        <v>194</v>
      </c>
      <c r="G79" s="16" t="s">
        <v>311</v>
      </c>
      <c r="H79" s="16">
        <v>2015</v>
      </c>
      <c r="I79" s="16">
        <v>1.0582011000000001E-2</v>
      </c>
      <c r="J79" s="16">
        <v>1</v>
      </c>
      <c r="K79" s="16">
        <v>194</v>
      </c>
      <c r="L79" s="16" t="s">
        <v>58</v>
      </c>
      <c r="M79" s="16">
        <v>0</v>
      </c>
      <c r="N79" s="16">
        <v>0</v>
      </c>
      <c r="O79" s="16">
        <v>0</v>
      </c>
      <c r="P79" s="16">
        <v>0</v>
      </c>
      <c r="Q79" s="16">
        <v>0</v>
      </c>
      <c r="R79" s="16">
        <v>0</v>
      </c>
      <c r="S79" s="16">
        <v>0</v>
      </c>
      <c r="T79" s="16">
        <v>1</v>
      </c>
      <c r="U79" s="16">
        <v>0</v>
      </c>
    </row>
    <row r="80" spans="1:21" ht="58" x14ac:dyDescent="0.35">
      <c r="A80" s="16">
        <v>18</v>
      </c>
      <c r="B80" s="16" t="s">
        <v>312</v>
      </c>
      <c r="C80" s="16" t="s">
        <v>313</v>
      </c>
      <c r="D80" s="16">
        <v>2006</v>
      </c>
      <c r="E80" s="16" t="s">
        <v>312</v>
      </c>
      <c r="F80" s="16">
        <v>188</v>
      </c>
      <c r="G80" s="16" t="s">
        <v>314</v>
      </c>
      <c r="H80" s="16">
        <v>2006</v>
      </c>
      <c r="I80" s="16">
        <v>0</v>
      </c>
      <c r="J80" s="16">
        <v>1</v>
      </c>
      <c r="K80" s="16">
        <v>188</v>
      </c>
      <c r="L80" s="16" t="s">
        <v>58</v>
      </c>
      <c r="M80" s="16">
        <v>0</v>
      </c>
      <c r="N80" s="16">
        <v>0</v>
      </c>
      <c r="O80" s="16">
        <v>0</v>
      </c>
      <c r="P80" s="16">
        <v>0</v>
      </c>
      <c r="Q80" s="16">
        <v>0</v>
      </c>
      <c r="R80" s="16">
        <v>0</v>
      </c>
      <c r="S80" s="16">
        <v>0</v>
      </c>
      <c r="T80" s="16">
        <v>1</v>
      </c>
      <c r="U80" s="16">
        <v>0</v>
      </c>
    </row>
    <row r="81" spans="1:21" ht="87" x14ac:dyDescent="0.35">
      <c r="A81" s="16">
        <v>453</v>
      </c>
      <c r="B81" s="16" t="s">
        <v>315</v>
      </c>
      <c r="C81" s="16" t="s">
        <v>316</v>
      </c>
      <c r="D81" s="16">
        <v>2010</v>
      </c>
      <c r="E81" s="16" t="s">
        <v>315</v>
      </c>
      <c r="F81" s="16">
        <v>188</v>
      </c>
      <c r="G81" s="16" t="s">
        <v>317</v>
      </c>
      <c r="H81" s="16">
        <v>2010</v>
      </c>
      <c r="I81" s="16">
        <v>0</v>
      </c>
      <c r="J81" s="16">
        <v>1</v>
      </c>
      <c r="K81" s="16">
        <v>188</v>
      </c>
      <c r="L81" s="16" t="s">
        <v>58</v>
      </c>
      <c r="M81" s="16">
        <v>0</v>
      </c>
      <c r="N81" s="16">
        <v>0</v>
      </c>
      <c r="O81" s="16">
        <v>0</v>
      </c>
      <c r="P81" s="16">
        <v>0</v>
      </c>
      <c r="Q81" s="16">
        <v>0</v>
      </c>
      <c r="R81" s="16">
        <v>0</v>
      </c>
      <c r="S81" s="16">
        <v>0</v>
      </c>
      <c r="T81" s="16">
        <v>1</v>
      </c>
      <c r="U81" s="16">
        <v>0</v>
      </c>
    </row>
    <row r="82" spans="1:21" ht="72.5" x14ac:dyDescent="0.35">
      <c r="A82" s="16">
        <v>1073</v>
      </c>
      <c r="B82" s="16" t="s">
        <v>318</v>
      </c>
      <c r="C82" s="16" t="s">
        <v>319</v>
      </c>
      <c r="D82" s="16">
        <v>2008</v>
      </c>
      <c r="E82" s="16" t="s">
        <v>318</v>
      </c>
      <c r="F82" s="16">
        <v>185</v>
      </c>
      <c r="G82" s="16" t="s">
        <v>320</v>
      </c>
      <c r="H82" s="16">
        <v>2008</v>
      </c>
      <c r="I82" s="16">
        <v>0</v>
      </c>
      <c r="J82" s="16">
        <v>1</v>
      </c>
      <c r="K82" s="16">
        <v>185</v>
      </c>
      <c r="L82" s="16" t="s">
        <v>58</v>
      </c>
      <c r="M82" s="16">
        <v>0</v>
      </c>
      <c r="N82" s="16">
        <v>0</v>
      </c>
      <c r="O82" s="16">
        <v>0</v>
      </c>
      <c r="P82" s="16">
        <v>0</v>
      </c>
      <c r="Q82" s="16">
        <v>0</v>
      </c>
      <c r="R82" s="16">
        <v>0</v>
      </c>
      <c r="S82" s="16">
        <v>0</v>
      </c>
      <c r="T82" s="16">
        <v>1</v>
      </c>
      <c r="U82" s="16">
        <v>0</v>
      </c>
    </row>
    <row r="83" spans="1:21" ht="87" x14ac:dyDescent="0.35">
      <c r="A83" s="16">
        <v>1706</v>
      </c>
      <c r="B83" s="16" t="s">
        <v>321</v>
      </c>
      <c r="C83" s="16" t="s">
        <v>322</v>
      </c>
      <c r="D83" s="16">
        <v>2008</v>
      </c>
      <c r="E83" s="16" t="s">
        <v>321</v>
      </c>
      <c r="F83" s="16">
        <v>185</v>
      </c>
      <c r="G83" s="16" t="s">
        <v>323</v>
      </c>
      <c r="H83" s="16">
        <v>2008</v>
      </c>
      <c r="I83" s="16">
        <v>0</v>
      </c>
      <c r="J83" s="16">
        <v>1</v>
      </c>
      <c r="K83" s="16">
        <v>185</v>
      </c>
      <c r="L83" s="16" t="s">
        <v>94</v>
      </c>
      <c r="M83" s="16">
        <v>0</v>
      </c>
      <c r="N83" s="16">
        <v>0</v>
      </c>
      <c r="O83" s="16">
        <v>0</v>
      </c>
      <c r="P83" s="16">
        <v>0</v>
      </c>
      <c r="Q83" s="16">
        <v>1</v>
      </c>
      <c r="R83" s="16">
        <v>0</v>
      </c>
      <c r="S83" s="16">
        <v>0</v>
      </c>
      <c r="T83" s="16">
        <v>0</v>
      </c>
      <c r="U83" s="16">
        <v>0</v>
      </c>
    </row>
    <row r="84" spans="1:21" ht="43.5" x14ac:dyDescent="0.35">
      <c r="A84" s="16">
        <v>1715</v>
      </c>
      <c r="B84" s="16" t="s">
        <v>324</v>
      </c>
      <c r="C84" s="16" t="s">
        <v>325</v>
      </c>
      <c r="D84" s="16">
        <v>1995</v>
      </c>
      <c r="E84" s="16" t="s">
        <v>324</v>
      </c>
      <c r="F84" s="16">
        <v>185</v>
      </c>
      <c r="G84" s="16" t="s">
        <v>326</v>
      </c>
      <c r="H84" s="16">
        <v>1995</v>
      </c>
      <c r="I84" s="16">
        <v>0</v>
      </c>
      <c r="J84" s="16">
        <v>1</v>
      </c>
      <c r="K84" s="16">
        <v>185</v>
      </c>
      <c r="L84" s="16" t="s">
        <v>115</v>
      </c>
      <c r="M84" s="16">
        <v>0</v>
      </c>
      <c r="N84" s="16">
        <v>0</v>
      </c>
      <c r="O84" s="16">
        <v>0</v>
      </c>
      <c r="P84" s="16">
        <v>1</v>
      </c>
      <c r="Q84" s="16">
        <v>0</v>
      </c>
      <c r="R84" s="16">
        <v>0</v>
      </c>
      <c r="S84" s="16">
        <v>0</v>
      </c>
      <c r="T84" s="16">
        <v>1</v>
      </c>
      <c r="U84" s="16">
        <v>0</v>
      </c>
    </row>
    <row r="85" spans="1:21" ht="72.5" x14ac:dyDescent="0.35">
      <c r="A85" s="16">
        <v>50019</v>
      </c>
      <c r="B85" s="16" t="s">
        <v>327</v>
      </c>
      <c r="C85" s="16" t="s">
        <v>328</v>
      </c>
      <c r="D85" s="16">
        <v>2004</v>
      </c>
      <c r="E85" s="16" t="s">
        <v>329</v>
      </c>
      <c r="F85" s="16">
        <v>179</v>
      </c>
      <c r="G85" s="16" t="s">
        <v>330</v>
      </c>
      <c r="H85" s="16">
        <v>2004</v>
      </c>
      <c r="I85" s="16">
        <v>7.5690235999999994E-2</v>
      </c>
      <c r="J85" s="16">
        <v>1</v>
      </c>
      <c r="K85" s="16">
        <v>179</v>
      </c>
      <c r="L85" s="16" t="s">
        <v>58</v>
      </c>
      <c r="M85" s="16">
        <v>0</v>
      </c>
      <c r="N85" s="16">
        <v>0</v>
      </c>
      <c r="O85" s="16">
        <v>0</v>
      </c>
      <c r="P85" s="16">
        <v>0</v>
      </c>
      <c r="Q85" s="16">
        <v>0</v>
      </c>
      <c r="R85" s="16">
        <v>0</v>
      </c>
      <c r="S85" s="16">
        <v>0</v>
      </c>
      <c r="T85" s="16">
        <v>1</v>
      </c>
      <c r="U85" s="16">
        <v>0</v>
      </c>
    </row>
    <row r="86" spans="1:21" ht="58" x14ac:dyDescent="0.35">
      <c r="A86" s="16">
        <v>388</v>
      </c>
      <c r="B86" s="16" t="s">
        <v>331</v>
      </c>
      <c r="C86" s="16" t="s">
        <v>332</v>
      </c>
      <c r="D86" s="16">
        <v>2003</v>
      </c>
      <c r="E86" s="16" t="s">
        <v>331</v>
      </c>
      <c r="F86" s="16">
        <v>179</v>
      </c>
      <c r="G86" s="16" t="s">
        <v>333</v>
      </c>
      <c r="H86" s="16">
        <v>2003</v>
      </c>
      <c r="I86" s="16">
        <v>0</v>
      </c>
      <c r="J86" s="16">
        <v>1</v>
      </c>
      <c r="K86" s="16">
        <v>179</v>
      </c>
      <c r="L86" s="16" t="s">
        <v>67</v>
      </c>
      <c r="M86" s="16">
        <v>0</v>
      </c>
      <c r="N86" s="16">
        <v>0</v>
      </c>
      <c r="O86" s="16">
        <v>0</v>
      </c>
      <c r="P86" s="16">
        <v>0</v>
      </c>
      <c r="Q86" s="16">
        <v>1</v>
      </c>
      <c r="R86" s="16">
        <v>0</v>
      </c>
      <c r="S86" s="16">
        <v>0</v>
      </c>
      <c r="T86" s="16">
        <v>0</v>
      </c>
      <c r="U86" s="16">
        <v>0</v>
      </c>
    </row>
    <row r="87" spans="1:21" ht="72.5" x14ac:dyDescent="0.35">
      <c r="A87" s="16">
        <v>50002</v>
      </c>
      <c r="B87" s="16" t="s">
        <v>334</v>
      </c>
      <c r="C87" s="16" t="s">
        <v>335</v>
      </c>
      <c r="D87" s="16">
        <v>2001</v>
      </c>
      <c r="E87" s="16" t="s">
        <v>336</v>
      </c>
      <c r="F87" s="16">
        <v>178</v>
      </c>
      <c r="G87" s="16" t="s">
        <v>337</v>
      </c>
      <c r="H87" s="16">
        <v>2001</v>
      </c>
      <c r="I87" s="16">
        <v>2.5938282E-2</v>
      </c>
      <c r="J87" s="16">
        <v>1</v>
      </c>
      <c r="K87" s="16">
        <v>178</v>
      </c>
      <c r="L87" s="16" t="s">
        <v>58</v>
      </c>
      <c r="M87" s="16">
        <v>0</v>
      </c>
      <c r="N87" s="16">
        <v>0</v>
      </c>
      <c r="O87" s="16">
        <v>0</v>
      </c>
      <c r="P87" s="16">
        <v>0</v>
      </c>
      <c r="Q87" s="16">
        <v>0</v>
      </c>
      <c r="R87" s="16">
        <v>0</v>
      </c>
      <c r="S87" s="16">
        <v>0</v>
      </c>
      <c r="T87" s="16">
        <v>1</v>
      </c>
      <c r="U87" s="16">
        <v>0</v>
      </c>
    </row>
    <row r="88" spans="1:21" ht="72.5" x14ac:dyDescent="0.35">
      <c r="A88" s="16">
        <v>379</v>
      </c>
      <c r="B88" s="16" t="s">
        <v>338</v>
      </c>
      <c r="C88" s="16" t="s">
        <v>339</v>
      </c>
      <c r="D88" s="16">
        <v>2004</v>
      </c>
      <c r="E88" s="16" t="s">
        <v>340</v>
      </c>
      <c r="F88" s="16">
        <v>177</v>
      </c>
      <c r="G88" s="16" t="s">
        <v>341</v>
      </c>
      <c r="H88" s="16">
        <v>2004</v>
      </c>
      <c r="I88" s="16">
        <v>6.6940178000000003E-2</v>
      </c>
      <c r="J88" s="16">
        <v>1</v>
      </c>
      <c r="K88" s="16">
        <v>177</v>
      </c>
      <c r="L88" s="16" t="s">
        <v>58</v>
      </c>
      <c r="M88" s="16">
        <v>0</v>
      </c>
      <c r="N88" s="16">
        <v>0</v>
      </c>
      <c r="O88" s="16">
        <v>0</v>
      </c>
      <c r="P88" s="16">
        <v>0</v>
      </c>
      <c r="Q88" s="16">
        <v>0</v>
      </c>
      <c r="R88" s="16">
        <v>0</v>
      </c>
      <c r="S88" s="16">
        <v>0</v>
      </c>
      <c r="T88" s="16">
        <v>1</v>
      </c>
      <c r="U88" s="16">
        <v>0</v>
      </c>
    </row>
    <row r="89" spans="1:21" ht="72.5" x14ac:dyDescent="0.35">
      <c r="A89" s="16">
        <v>13</v>
      </c>
      <c r="B89" s="16" t="s">
        <v>342</v>
      </c>
      <c r="C89" s="16" t="s">
        <v>343</v>
      </c>
      <c r="D89" s="16">
        <v>2005</v>
      </c>
      <c r="E89" s="16" t="s">
        <v>344</v>
      </c>
      <c r="F89" s="16">
        <v>175</v>
      </c>
      <c r="G89" s="16" t="s">
        <v>345</v>
      </c>
      <c r="H89" s="16">
        <v>2005</v>
      </c>
      <c r="I89" s="16">
        <v>7.4663522999999996E-2</v>
      </c>
      <c r="J89" s="16">
        <v>1</v>
      </c>
      <c r="K89" s="16">
        <v>175</v>
      </c>
      <c r="L89" s="16" t="s">
        <v>58</v>
      </c>
      <c r="M89" s="16">
        <v>0</v>
      </c>
      <c r="N89" s="16">
        <v>0</v>
      </c>
      <c r="O89" s="16">
        <v>0</v>
      </c>
      <c r="P89" s="16">
        <v>0</v>
      </c>
      <c r="Q89" s="16">
        <v>0</v>
      </c>
      <c r="R89" s="16">
        <v>0</v>
      </c>
      <c r="S89" s="16">
        <v>0</v>
      </c>
      <c r="T89" s="16">
        <v>1</v>
      </c>
      <c r="U89" s="16">
        <v>0</v>
      </c>
    </row>
    <row r="90" spans="1:21" ht="58" x14ac:dyDescent="0.35">
      <c r="A90" s="16">
        <v>442</v>
      </c>
      <c r="B90" s="16" t="s">
        <v>346</v>
      </c>
      <c r="C90" s="16" t="s">
        <v>109</v>
      </c>
      <c r="D90" s="16">
        <v>2009</v>
      </c>
      <c r="E90" s="16" t="s">
        <v>346</v>
      </c>
      <c r="F90" s="16">
        <v>172</v>
      </c>
      <c r="G90" s="16" t="s">
        <v>347</v>
      </c>
      <c r="H90" s="16">
        <v>2009</v>
      </c>
      <c r="I90" s="16">
        <v>0</v>
      </c>
      <c r="J90" s="16">
        <v>1</v>
      </c>
      <c r="K90" s="16">
        <v>172</v>
      </c>
      <c r="L90" s="16" t="s">
        <v>111</v>
      </c>
      <c r="M90" s="16">
        <v>1</v>
      </c>
      <c r="N90" s="16">
        <v>1</v>
      </c>
      <c r="O90" s="16">
        <v>0</v>
      </c>
      <c r="P90" s="16">
        <v>0</v>
      </c>
      <c r="Q90" s="16">
        <v>0</v>
      </c>
      <c r="R90" s="16">
        <v>0</v>
      </c>
      <c r="S90" s="16">
        <v>0</v>
      </c>
      <c r="T90" s="16">
        <v>1</v>
      </c>
      <c r="U90" s="16">
        <v>0</v>
      </c>
    </row>
    <row r="91" spans="1:21" ht="58" x14ac:dyDescent="0.35">
      <c r="A91" s="16">
        <v>559</v>
      </c>
      <c r="B91" s="16" t="s">
        <v>348</v>
      </c>
      <c r="C91" s="16" t="s">
        <v>349</v>
      </c>
      <c r="D91" s="16">
        <v>1999</v>
      </c>
      <c r="E91" s="16" t="s">
        <v>350</v>
      </c>
      <c r="F91" s="16">
        <v>170</v>
      </c>
      <c r="G91" s="16" t="s">
        <v>351</v>
      </c>
      <c r="H91" s="16">
        <v>1999</v>
      </c>
      <c r="I91" s="16">
        <v>2.2222222E-2</v>
      </c>
      <c r="J91" s="16">
        <v>1</v>
      </c>
      <c r="K91" s="16">
        <v>170</v>
      </c>
      <c r="L91" s="16" t="s">
        <v>78</v>
      </c>
      <c r="M91" s="16">
        <v>0</v>
      </c>
      <c r="N91" s="16">
        <v>0</v>
      </c>
      <c r="O91" s="16">
        <v>1</v>
      </c>
      <c r="P91" s="16">
        <v>0</v>
      </c>
      <c r="Q91" s="16">
        <v>0</v>
      </c>
      <c r="R91" s="16">
        <v>0</v>
      </c>
      <c r="S91" s="16">
        <v>0</v>
      </c>
      <c r="T91" s="16">
        <v>1</v>
      </c>
      <c r="U91" s="16">
        <v>0</v>
      </c>
    </row>
    <row r="92" spans="1:21" ht="72.5" x14ac:dyDescent="0.35">
      <c r="A92" s="16">
        <v>398</v>
      </c>
      <c r="B92" s="16" t="s">
        <v>352</v>
      </c>
      <c r="C92" s="16" t="s">
        <v>353</v>
      </c>
      <c r="D92" s="16">
        <v>2003</v>
      </c>
      <c r="E92" s="16" t="s">
        <v>354</v>
      </c>
      <c r="F92" s="16">
        <v>168</v>
      </c>
      <c r="G92" s="16" t="s">
        <v>355</v>
      </c>
      <c r="H92" s="16">
        <v>2003</v>
      </c>
      <c r="I92" s="16">
        <v>8.2814032999999995E-2</v>
      </c>
      <c r="J92" s="16">
        <v>1</v>
      </c>
      <c r="K92" s="16">
        <v>168</v>
      </c>
      <c r="L92" s="16" t="s">
        <v>67</v>
      </c>
      <c r="M92" s="16">
        <v>0</v>
      </c>
      <c r="N92" s="16">
        <v>0</v>
      </c>
      <c r="O92" s="16">
        <v>0</v>
      </c>
      <c r="P92" s="16">
        <v>0</v>
      </c>
      <c r="Q92" s="16">
        <v>1</v>
      </c>
      <c r="R92" s="16">
        <v>0</v>
      </c>
      <c r="S92" s="16">
        <v>0</v>
      </c>
      <c r="T92" s="16">
        <v>0</v>
      </c>
      <c r="U92" s="16">
        <v>0</v>
      </c>
    </row>
    <row r="93" spans="1:21" ht="72.5" x14ac:dyDescent="0.35">
      <c r="A93" s="16">
        <v>50025</v>
      </c>
      <c r="B93" s="16" t="s">
        <v>356</v>
      </c>
      <c r="C93" s="16" t="s">
        <v>357</v>
      </c>
      <c r="D93" s="16">
        <v>2009</v>
      </c>
      <c r="E93" s="16" t="s">
        <v>356</v>
      </c>
      <c r="F93" s="16">
        <v>167</v>
      </c>
      <c r="G93" s="16" t="s">
        <v>358</v>
      </c>
      <c r="H93" s="16">
        <v>2009</v>
      </c>
      <c r="I93" s="16">
        <v>0</v>
      </c>
      <c r="J93" s="16">
        <v>1</v>
      </c>
      <c r="K93" s="16">
        <v>167</v>
      </c>
      <c r="L93" s="16" t="s">
        <v>58</v>
      </c>
      <c r="M93" s="16">
        <v>0</v>
      </c>
      <c r="N93" s="16">
        <v>0</v>
      </c>
      <c r="O93" s="16">
        <v>0</v>
      </c>
      <c r="P93" s="16">
        <v>0</v>
      </c>
      <c r="Q93" s="16">
        <v>0</v>
      </c>
      <c r="R93" s="16">
        <v>0</v>
      </c>
      <c r="S93" s="16">
        <v>0</v>
      </c>
      <c r="T93" s="16">
        <v>1</v>
      </c>
      <c r="U93" s="16">
        <v>0</v>
      </c>
    </row>
    <row r="94" spans="1:21" ht="58" x14ac:dyDescent="0.35">
      <c r="A94" s="16">
        <v>390</v>
      </c>
      <c r="B94" s="16" t="s">
        <v>359</v>
      </c>
      <c r="C94" s="16" t="s">
        <v>360</v>
      </c>
      <c r="D94" s="16">
        <v>2008</v>
      </c>
      <c r="E94" s="16" t="s">
        <v>359</v>
      </c>
      <c r="F94" s="16">
        <v>166</v>
      </c>
      <c r="G94" s="16" t="s">
        <v>361</v>
      </c>
      <c r="H94" s="16">
        <v>2008</v>
      </c>
      <c r="I94" s="16">
        <v>0</v>
      </c>
      <c r="J94" s="16">
        <v>1</v>
      </c>
      <c r="K94" s="16">
        <v>166</v>
      </c>
      <c r="L94" s="16" t="s">
        <v>58</v>
      </c>
      <c r="M94" s="16">
        <v>0</v>
      </c>
      <c r="N94" s="16">
        <v>0</v>
      </c>
      <c r="O94" s="16">
        <v>0</v>
      </c>
      <c r="P94" s="16">
        <v>0</v>
      </c>
      <c r="Q94" s="16">
        <v>0</v>
      </c>
      <c r="R94" s="16">
        <v>0</v>
      </c>
      <c r="S94" s="16">
        <v>0</v>
      </c>
      <c r="T94" s="16">
        <v>1</v>
      </c>
      <c r="U94" s="16">
        <v>0</v>
      </c>
    </row>
    <row r="95" spans="1:21" ht="58" x14ac:dyDescent="0.35">
      <c r="A95" s="16">
        <v>378</v>
      </c>
      <c r="B95" s="16" t="s">
        <v>362</v>
      </c>
      <c r="C95" s="16" t="s">
        <v>363</v>
      </c>
      <c r="D95" s="16">
        <v>2003</v>
      </c>
      <c r="E95" s="16" t="s">
        <v>364</v>
      </c>
      <c r="F95" s="16">
        <v>164</v>
      </c>
      <c r="G95" s="16" t="s">
        <v>365</v>
      </c>
      <c r="H95" s="16">
        <v>2003</v>
      </c>
      <c r="I95" s="16">
        <v>0.153228794</v>
      </c>
      <c r="J95" s="16">
        <v>1</v>
      </c>
      <c r="K95" s="16">
        <v>164</v>
      </c>
      <c r="L95" s="16" t="s">
        <v>366</v>
      </c>
      <c r="M95" s="16">
        <v>0</v>
      </c>
      <c r="N95" s="16">
        <v>0</v>
      </c>
      <c r="O95" s="16">
        <v>1</v>
      </c>
      <c r="P95" s="16">
        <v>0</v>
      </c>
      <c r="Q95" s="16">
        <v>0</v>
      </c>
      <c r="R95" s="16">
        <v>0</v>
      </c>
      <c r="S95" s="16">
        <v>0</v>
      </c>
      <c r="T95" s="16">
        <v>1</v>
      </c>
      <c r="U95" s="16">
        <v>0</v>
      </c>
    </row>
    <row r="96" spans="1:21" ht="58" x14ac:dyDescent="0.35">
      <c r="A96" s="16">
        <v>1097</v>
      </c>
      <c r="B96" s="16" t="s">
        <v>367</v>
      </c>
      <c r="C96" s="16" t="s">
        <v>368</v>
      </c>
      <c r="D96" s="16">
        <v>2012</v>
      </c>
      <c r="E96" s="16" t="s">
        <v>367</v>
      </c>
      <c r="F96" s="16">
        <v>164</v>
      </c>
      <c r="G96" s="16" t="s">
        <v>369</v>
      </c>
      <c r="H96" s="16">
        <v>2012</v>
      </c>
      <c r="I96" s="16">
        <v>0</v>
      </c>
      <c r="J96" s="16">
        <v>1</v>
      </c>
      <c r="K96" s="16">
        <v>164</v>
      </c>
      <c r="L96" s="16" t="s">
        <v>370</v>
      </c>
      <c r="M96" s="16">
        <v>1</v>
      </c>
      <c r="N96" s="16">
        <v>1</v>
      </c>
      <c r="O96" s="16">
        <v>0</v>
      </c>
      <c r="P96" s="16">
        <v>0</v>
      </c>
      <c r="Q96" s="16">
        <v>0</v>
      </c>
      <c r="R96" s="16">
        <v>0</v>
      </c>
      <c r="S96" s="16">
        <v>0</v>
      </c>
      <c r="T96" s="16">
        <v>0</v>
      </c>
      <c r="U96" s="16">
        <v>0</v>
      </c>
    </row>
    <row r="97" spans="1:21" ht="58" x14ac:dyDescent="0.35">
      <c r="A97" s="16">
        <v>389</v>
      </c>
      <c r="B97" s="16" t="s">
        <v>371</v>
      </c>
      <c r="C97" s="16" t="s">
        <v>372</v>
      </c>
      <c r="D97" s="16">
        <v>2001</v>
      </c>
      <c r="E97" s="16" t="s">
        <v>371</v>
      </c>
      <c r="F97" s="16">
        <v>162</v>
      </c>
      <c r="G97" s="16" t="s">
        <v>373</v>
      </c>
      <c r="H97" s="16">
        <v>2001</v>
      </c>
      <c r="I97" s="16">
        <v>0</v>
      </c>
      <c r="J97" s="16">
        <v>1</v>
      </c>
      <c r="K97" s="16">
        <v>162</v>
      </c>
      <c r="L97" s="16" t="s">
        <v>67</v>
      </c>
      <c r="M97" s="16">
        <v>0</v>
      </c>
      <c r="N97" s="16">
        <v>0</v>
      </c>
      <c r="O97" s="16">
        <v>0</v>
      </c>
      <c r="P97" s="16">
        <v>0</v>
      </c>
      <c r="Q97" s="16">
        <v>1</v>
      </c>
      <c r="R97" s="16">
        <v>0</v>
      </c>
      <c r="S97" s="16">
        <v>0</v>
      </c>
      <c r="T97" s="16">
        <v>0</v>
      </c>
      <c r="U97" s="16">
        <v>0</v>
      </c>
    </row>
    <row r="98" spans="1:21" ht="72.5" x14ac:dyDescent="0.35">
      <c r="A98" s="16">
        <v>525</v>
      </c>
      <c r="B98" s="16" t="s">
        <v>374</v>
      </c>
      <c r="C98" s="16" t="s">
        <v>375</v>
      </c>
      <c r="D98" s="16">
        <v>2004</v>
      </c>
      <c r="E98" s="16" t="s">
        <v>374</v>
      </c>
      <c r="F98" s="16">
        <v>161</v>
      </c>
      <c r="G98" s="16" t="s">
        <v>376</v>
      </c>
      <c r="H98" s="16">
        <v>2004</v>
      </c>
      <c r="I98" s="16">
        <v>0</v>
      </c>
      <c r="J98" s="16">
        <v>1</v>
      </c>
      <c r="K98" s="16">
        <v>161</v>
      </c>
      <c r="L98" s="16" t="s">
        <v>58</v>
      </c>
      <c r="M98" s="16">
        <v>0</v>
      </c>
      <c r="N98" s="16">
        <v>0</v>
      </c>
      <c r="O98" s="16">
        <v>0</v>
      </c>
      <c r="P98" s="16">
        <v>0</v>
      </c>
      <c r="Q98" s="16">
        <v>0</v>
      </c>
      <c r="R98" s="16">
        <v>0</v>
      </c>
      <c r="S98" s="16">
        <v>0</v>
      </c>
      <c r="T98" s="16">
        <v>1</v>
      </c>
      <c r="U98" s="16">
        <v>0</v>
      </c>
    </row>
    <row r="99" spans="1:21" ht="72.5" x14ac:dyDescent="0.35">
      <c r="A99" s="16">
        <v>424</v>
      </c>
      <c r="B99" s="16" t="s">
        <v>377</v>
      </c>
      <c r="C99" s="16" t="s">
        <v>231</v>
      </c>
      <c r="D99" s="16">
        <v>1990</v>
      </c>
      <c r="E99" s="16" t="s">
        <v>377</v>
      </c>
      <c r="F99" s="16">
        <v>160</v>
      </c>
      <c r="G99" s="16" t="s">
        <v>378</v>
      </c>
      <c r="H99" s="16">
        <v>1990</v>
      </c>
      <c r="I99" s="16">
        <v>0</v>
      </c>
      <c r="J99" s="16">
        <v>1</v>
      </c>
      <c r="K99" s="16">
        <v>160</v>
      </c>
      <c r="L99" s="16" t="s">
        <v>58</v>
      </c>
      <c r="M99" s="16">
        <v>0</v>
      </c>
      <c r="N99" s="16">
        <v>0</v>
      </c>
      <c r="O99" s="16">
        <v>0</v>
      </c>
      <c r="P99" s="16">
        <v>0</v>
      </c>
      <c r="Q99" s="16">
        <v>0</v>
      </c>
      <c r="R99" s="16">
        <v>0</v>
      </c>
      <c r="S99" s="16">
        <v>0</v>
      </c>
      <c r="T99" s="16">
        <v>1</v>
      </c>
      <c r="U99" s="16">
        <v>0</v>
      </c>
    </row>
    <row r="100" spans="1:21" ht="58" x14ac:dyDescent="0.35">
      <c r="A100" s="16">
        <v>568</v>
      </c>
      <c r="B100" s="16" t="s">
        <v>379</v>
      </c>
      <c r="C100" s="16" t="s">
        <v>380</v>
      </c>
      <c r="D100" s="16">
        <v>2005</v>
      </c>
      <c r="E100" s="16" t="s">
        <v>381</v>
      </c>
      <c r="F100" s="16">
        <v>155</v>
      </c>
      <c r="G100" s="16" t="s">
        <v>382</v>
      </c>
      <c r="H100" s="16">
        <v>2005</v>
      </c>
      <c r="I100" s="16">
        <v>5.3478058000000002E-2</v>
      </c>
      <c r="J100" s="16">
        <v>1</v>
      </c>
      <c r="K100" s="16">
        <v>155</v>
      </c>
      <c r="L100" s="16" t="s">
        <v>58</v>
      </c>
      <c r="M100" s="16">
        <v>0</v>
      </c>
      <c r="N100" s="16">
        <v>0</v>
      </c>
      <c r="O100" s="16">
        <v>0</v>
      </c>
      <c r="P100" s="16">
        <v>0</v>
      </c>
      <c r="Q100" s="16">
        <v>0</v>
      </c>
      <c r="R100" s="16">
        <v>0</v>
      </c>
      <c r="S100" s="16">
        <v>0</v>
      </c>
      <c r="T100" s="16">
        <v>1</v>
      </c>
      <c r="U100" s="16">
        <v>0</v>
      </c>
    </row>
    <row r="101" spans="1:21" ht="101.5" x14ac:dyDescent="0.35">
      <c r="A101" s="16">
        <v>835</v>
      </c>
      <c r="B101" s="16" t="s">
        <v>383</v>
      </c>
      <c r="C101" s="16" t="s">
        <v>384</v>
      </c>
      <c r="D101" s="16">
        <v>2008</v>
      </c>
      <c r="E101" s="16" t="s">
        <v>383</v>
      </c>
      <c r="F101" s="16">
        <v>155</v>
      </c>
      <c r="G101" s="16" t="s">
        <v>385</v>
      </c>
      <c r="H101" s="16">
        <v>2008</v>
      </c>
      <c r="I101" s="16">
        <v>0</v>
      </c>
      <c r="J101" s="16">
        <v>1</v>
      </c>
      <c r="K101" s="16">
        <v>155</v>
      </c>
      <c r="L101" s="16" t="s">
        <v>58</v>
      </c>
      <c r="M101" s="16">
        <v>0</v>
      </c>
      <c r="N101" s="16">
        <v>0</v>
      </c>
      <c r="O101" s="16">
        <v>0</v>
      </c>
      <c r="P101" s="16">
        <v>0</v>
      </c>
      <c r="Q101" s="16">
        <v>0</v>
      </c>
      <c r="R101" s="16">
        <v>0</v>
      </c>
      <c r="S101" s="16">
        <v>0</v>
      </c>
      <c r="T101" s="16">
        <v>1</v>
      </c>
      <c r="U101" s="16">
        <v>0</v>
      </c>
    </row>
    <row r="102" spans="1:21" ht="58" x14ac:dyDescent="0.35">
      <c r="A102" s="16">
        <v>13</v>
      </c>
      <c r="B102" s="16" t="s">
        <v>386</v>
      </c>
      <c r="C102" s="16" t="s">
        <v>387</v>
      </c>
      <c r="D102" s="16">
        <v>2007</v>
      </c>
      <c r="E102" s="16" t="s">
        <v>388</v>
      </c>
      <c r="F102" s="16">
        <v>154</v>
      </c>
      <c r="G102" s="16" t="s">
        <v>389</v>
      </c>
      <c r="H102" s="16">
        <v>2007</v>
      </c>
      <c r="I102" s="16">
        <v>9.0090090000000001E-3</v>
      </c>
      <c r="J102" s="16">
        <v>1</v>
      </c>
      <c r="K102" s="16">
        <v>154</v>
      </c>
      <c r="L102" s="16" t="s">
        <v>58</v>
      </c>
      <c r="M102" s="16">
        <v>0</v>
      </c>
      <c r="N102" s="16">
        <v>0</v>
      </c>
      <c r="O102" s="16">
        <v>0</v>
      </c>
      <c r="P102" s="16">
        <v>0</v>
      </c>
      <c r="Q102" s="16">
        <v>0</v>
      </c>
      <c r="R102" s="16">
        <v>0</v>
      </c>
      <c r="S102" s="16">
        <v>0</v>
      </c>
      <c r="T102" s="16">
        <v>1</v>
      </c>
      <c r="U102" s="16">
        <v>0</v>
      </c>
    </row>
    <row r="103" spans="1:21" ht="87" x14ac:dyDescent="0.35">
      <c r="A103" s="16">
        <v>453</v>
      </c>
      <c r="B103" s="16" t="s">
        <v>390</v>
      </c>
      <c r="C103" s="16" t="s">
        <v>391</v>
      </c>
      <c r="D103" s="16">
        <v>2007</v>
      </c>
      <c r="E103" s="16" t="s">
        <v>390</v>
      </c>
      <c r="F103" s="16">
        <v>154</v>
      </c>
      <c r="G103" s="16" t="s">
        <v>392</v>
      </c>
      <c r="H103" s="16">
        <v>2007</v>
      </c>
      <c r="I103" s="16">
        <v>0</v>
      </c>
      <c r="J103" s="16">
        <v>1</v>
      </c>
      <c r="K103" s="16">
        <v>154</v>
      </c>
      <c r="L103" s="16" t="s">
        <v>58</v>
      </c>
      <c r="M103" s="16">
        <v>0</v>
      </c>
      <c r="N103" s="16">
        <v>0</v>
      </c>
      <c r="O103" s="16">
        <v>0</v>
      </c>
      <c r="P103" s="16">
        <v>0</v>
      </c>
      <c r="Q103" s="16">
        <v>0</v>
      </c>
      <c r="R103" s="16">
        <v>0</v>
      </c>
      <c r="S103" s="16">
        <v>0</v>
      </c>
      <c r="T103" s="16">
        <v>1</v>
      </c>
      <c r="U103" s="16">
        <v>0</v>
      </c>
    </row>
    <row r="104" spans="1:21" ht="72.5" x14ac:dyDescent="0.35">
      <c r="A104" s="16">
        <v>372</v>
      </c>
      <c r="B104" s="16" t="s">
        <v>393</v>
      </c>
      <c r="C104" s="16" t="s">
        <v>394</v>
      </c>
      <c r="D104" s="16">
        <v>1998</v>
      </c>
      <c r="E104" s="16" t="s">
        <v>395</v>
      </c>
      <c r="F104" s="16">
        <v>153</v>
      </c>
      <c r="G104" s="16" t="s">
        <v>396</v>
      </c>
      <c r="H104" s="16">
        <v>1998</v>
      </c>
      <c r="I104" s="16">
        <v>3.4013609999999999E-3</v>
      </c>
      <c r="J104" s="16">
        <v>1</v>
      </c>
      <c r="K104" s="16">
        <v>153</v>
      </c>
      <c r="L104" s="16" t="s">
        <v>58</v>
      </c>
      <c r="M104" s="16">
        <v>0</v>
      </c>
      <c r="N104" s="16">
        <v>0</v>
      </c>
      <c r="O104" s="16">
        <v>0</v>
      </c>
      <c r="P104" s="16">
        <v>0</v>
      </c>
      <c r="Q104" s="16">
        <v>0</v>
      </c>
      <c r="R104" s="16">
        <v>0</v>
      </c>
      <c r="S104" s="16">
        <v>0</v>
      </c>
      <c r="T104" s="16">
        <v>1</v>
      </c>
      <c r="U104" s="16">
        <v>0</v>
      </c>
    </row>
    <row r="105" spans="1:21" ht="72.5" x14ac:dyDescent="0.35">
      <c r="A105" s="16">
        <v>998</v>
      </c>
      <c r="B105" s="16" t="s">
        <v>397</v>
      </c>
      <c r="C105" s="16" t="s">
        <v>398</v>
      </c>
      <c r="D105" s="16">
        <v>2011</v>
      </c>
      <c r="E105" s="16" t="s">
        <v>397</v>
      </c>
      <c r="F105" s="16">
        <v>153</v>
      </c>
      <c r="G105" s="16" t="s">
        <v>399</v>
      </c>
      <c r="H105" s="16">
        <v>2011</v>
      </c>
      <c r="I105" s="16">
        <v>0</v>
      </c>
      <c r="J105" s="16">
        <v>1</v>
      </c>
      <c r="K105" s="16">
        <v>153</v>
      </c>
      <c r="L105" s="16" t="s">
        <v>366</v>
      </c>
      <c r="M105" s="16">
        <v>0</v>
      </c>
      <c r="N105" s="16">
        <v>0</v>
      </c>
      <c r="O105" s="16">
        <v>1</v>
      </c>
      <c r="P105" s="16">
        <v>0</v>
      </c>
      <c r="Q105" s="16">
        <v>0</v>
      </c>
      <c r="R105" s="16">
        <v>0</v>
      </c>
      <c r="S105" s="16">
        <v>0</v>
      </c>
      <c r="T105" s="16">
        <v>1</v>
      </c>
      <c r="U105" s="16">
        <v>0</v>
      </c>
    </row>
    <row r="106" spans="1:21" ht="72.5" x14ac:dyDescent="0.35">
      <c r="A106" s="16">
        <v>409</v>
      </c>
      <c r="B106" s="16" t="s">
        <v>400</v>
      </c>
      <c r="C106" s="16" t="s">
        <v>401</v>
      </c>
      <c r="D106" s="16">
        <v>2003</v>
      </c>
      <c r="E106" s="16" t="s">
        <v>400</v>
      </c>
      <c r="F106" s="16">
        <v>151</v>
      </c>
      <c r="G106" s="16" t="s">
        <v>402</v>
      </c>
      <c r="H106" s="16">
        <v>2003</v>
      </c>
      <c r="I106" s="16">
        <v>0</v>
      </c>
      <c r="J106" s="16">
        <v>1</v>
      </c>
      <c r="K106" s="16">
        <v>151</v>
      </c>
      <c r="L106" s="16" t="s">
        <v>67</v>
      </c>
      <c r="M106" s="16">
        <v>0</v>
      </c>
      <c r="N106" s="16">
        <v>0</v>
      </c>
      <c r="O106" s="16">
        <v>0</v>
      </c>
      <c r="P106" s="16">
        <v>0</v>
      </c>
      <c r="Q106" s="16">
        <v>1</v>
      </c>
      <c r="R106" s="16">
        <v>0</v>
      </c>
      <c r="S106" s="16">
        <v>0</v>
      </c>
      <c r="T106" s="16">
        <v>0</v>
      </c>
      <c r="U106" s="16">
        <v>0</v>
      </c>
    </row>
    <row r="107" spans="1:21" ht="58" x14ac:dyDescent="0.35">
      <c r="A107" s="16">
        <v>1706</v>
      </c>
      <c r="B107" s="16" t="s">
        <v>403</v>
      </c>
      <c r="C107" s="16" t="s">
        <v>404</v>
      </c>
      <c r="D107" s="16">
        <v>2011</v>
      </c>
      <c r="E107" s="16" t="s">
        <v>403</v>
      </c>
      <c r="F107" s="16">
        <v>151</v>
      </c>
      <c r="G107" s="16" t="s">
        <v>405</v>
      </c>
      <c r="H107" s="16">
        <v>2011</v>
      </c>
      <c r="I107" s="16">
        <v>0</v>
      </c>
      <c r="J107" s="16">
        <v>1</v>
      </c>
      <c r="K107" s="16">
        <v>151</v>
      </c>
      <c r="L107" s="16" t="s">
        <v>94</v>
      </c>
      <c r="M107" s="16">
        <v>0</v>
      </c>
      <c r="N107" s="16">
        <v>0</v>
      </c>
      <c r="O107" s="16">
        <v>0</v>
      </c>
      <c r="P107" s="16">
        <v>0</v>
      </c>
      <c r="Q107" s="16">
        <v>1</v>
      </c>
      <c r="R107" s="16">
        <v>0</v>
      </c>
      <c r="S107" s="16">
        <v>0</v>
      </c>
      <c r="T107" s="16">
        <v>0</v>
      </c>
      <c r="U107" s="16">
        <v>0</v>
      </c>
    </row>
    <row r="108" spans="1:21" ht="87" x14ac:dyDescent="0.35">
      <c r="A108" s="16">
        <v>423</v>
      </c>
      <c r="B108" s="16" t="s">
        <v>406</v>
      </c>
      <c r="C108" s="16" t="s">
        <v>407</v>
      </c>
      <c r="D108" s="16">
        <v>2010</v>
      </c>
      <c r="E108" s="16" t="s">
        <v>408</v>
      </c>
      <c r="F108" s="16">
        <v>150</v>
      </c>
      <c r="G108" s="16" t="s">
        <v>409</v>
      </c>
      <c r="H108" s="16">
        <v>2010</v>
      </c>
      <c r="I108" s="16">
        <v>6.5271131999999996E-2</v>
      </c>
      <c r="J108" s="16">
        <v>1</v>
      </c>
      <c r="K108" s="16">
        <v>150</v>
      </c>
      <c r="L108" s="16" t="s">
        <v>58</v>
      </c>
      <c r="M108" s="16">
        <v>0</v>
      </c>
      <c r="N108" s="16">
        <v>0</v>
      </c>
      <c r="O108" s="16">
        <v>0</v>
      </c>
      <c r="P108" s="16">
        <v>0</v>
      </c>
      <c r="Q108" s="16">
        <v>0</v>
      </c>
      <c r="R108" s="16">
        <v>0</v>
      </c>
      <c r="S108" s="16">
        <v>0</v>
      </c>
      <c r="T108" s="16">
        <v>1</v>
      </c>
      <c r="U108" s="16">
        <v>0</v>
      </c>
    </row>
    <row r="109" spans="1:21" ht="58" x14ac:dyDescent="0.35">
      <c r="A109" s="16">
        <v>1392</v>
      </c>
      <c r="B109" s="16" t="s">
        <v>410</v>
      </c>
      <c r="C109" s="16" t="s">
        <v>411</v>
      </c>
      <c r="D109" s="16">
        <v>2005</v>
      </c>
      <c r="E109" s="16" t="s">
        <v>410</v>
      </c>
      <c r="F109" s="16">
        <v>150</v>
      </c>
      <c r="G109" s="16" t="s">
        <v>412</v>
      </c>
      <c r="H109" s="16">
        <v>2005</v>
      </c>
      <c r="I109" s="16">
        <v>0</v>
      </c>
      <c r="J109" s="16">
        <v>1</v>
      </c>
      <c r="K109" s="16">
        <v>150</v>
      </c>
      <c r="L109" s="16" t="s">
        <v>58</v>
      </c>
      <c r="M109" s="16">
        <v>0</v>
      </c>
      <c r="N109" s="16">
        <v>0</v>
      </c>
      <c r="O109" s="16">
        <v>0</v>
      </c>
      <c r="P109" s="16">
        <v>0</v>
      </c>
      <c r="Q109" s="16">
        <v>0</v>
      </c>
      <c r="R109" s="16">
        <v>0</v>
      </c>
      <c r="S109" s="16">
        <v>0</v>
      </c>
      <c r="T109" s="16">
        <v>1</v>
      </c>
      <c r="U109" s="16">
        <v>0</v>
      </c>
    </row>
    <row r="110" spans="1:21" ht="72.5" x14ac:dyDescent="0.35">
      <c r="A110" s="16">
        <v>372</v>
      </c>
      <c r="B110" s="16" t="s">
        <v>413</v>
      </c>
      <c r="C110" s="16" t="s">
        <v>414</v>
      </c>
      <c r="D110" s="16">
        <v>1999</v>
      </c>
      <c r="E110" s="16" t="s">
        <v>413</v>
      </c>
      <c r="F110" s="16">
        <v>149</v>
      </c>
      <c r="G110" s="16" t="s">
        <v>415</v>
      </c>
      <c r="H110" s="16">
        <v>1999</v>
      </c>
      <c r="I110" s="16">
        <v>0</v>
      </c>
      <c r="J110" s="16">
        <v>1</v>
      </c>
      <c r="K110" s="16">
        <v>149</v>
      </c>
      <c r="L110" s="16" t="s">
        <v>58</v>
      </c>
      <c r="M110" s="16">
        <v>0</v>
      </c>
      <c r="N110" s="16">
        <v>0</v>
      </c>
      <c r="O110" s="16">
        <v>0</v>
      </c>
      <c r="P110" s="16">
        <v>0</v>
      </c>
      <c r="Q110" s="16">
        <v>0</v>
      </c>
      <c r="R110" s="16">
        <v>0</v>
      </c>
      <c r="S110" s="16">
        <v>0</v>
      </c>
      <c r="T110" s="16">
        <v>1</v>
      </c>
      <c r="U110" s="16">
        <v>0</v>
      </c>
    </row>
    <row r="111" spans="1:21" ht="58" x14ac:dyDescent="0.35">
      <c r="A111" s="16">
        <v>372</v>
      </c>
      <c r="B111" s="16" t="s">
        <v>416</v>
      </c>
      <c r="C111" s="16" t="s">
        <v>417</v>
      </c>
      <c r="D111" s="16">
        <v>2001</v>
      </c>
      <c r="E111" s="16" t="s">
        <v>416</v>
      </c>
      <c r="F111" s="16">
        <v>148</v>
      </c>
      <c r="G111" s="16" t="s">
        <v>418</v>
      </c>
      <c r="H111" s="16">
        <v>2001</v>
      </c>
      <c r="I111" s="16">
        <v>0</v>
      </c>
      <c r="J111" s="16">
        <v>1</v>
      </c>
      <c r="K111" s="16">
        <v>148</v>
      </c>
      <c r="L111" s="16" t="s">
        <v>58</v>
      </c>
      <c r="M111" s="16">
        <v>0</v>
      </c>
      <c r="N111" s="16">
        <v>0</v>
      </c>
      <c r="O111" s="16">
        <v>0</v>
      </c>
      <c r="P111" s="16">
        <v>0</v>
      </c>
      <c r="Q111" s="16">
        <v>0</v>
      </c>
      <c r="R111" s="16">
        <v>0</v>
      </c>
      <c r="S111" s="16">
        <v>0</v>
      </c>
      <c r="T111" s="16">
        <v>1</v>
      </c>
      <c r="U111" s="16">
        <v>0</v>
      </c>
    </row>
    <row r="112" spans="1:21" ht="87" x14ac:dyDescent="0.35">
      <c r="A112" s="16">
        <v>1075</v>
      </c>
      <c r="B112" s="16" t="s">
        <v>419</v>
      </c>
      <c r="C112" s="16" t="s">
        <v>420</v>
      </c>
      <c r="D112" s="16">
        <v>2011</v>
      </c>
      <c r="E112" s="16" t="s">
        <v>421</v>
      </c>
      <c r="F112" s="16">
        <v>147</v>
      </c>
      <c r="G112" s="16" t="s">
        <v>422</v>
      </c>
      <c r="H112" s="16">
        <v>2011</v>
      </c>
      <c r="I112" s="16">
        <v>0.10760696</v>
      </c>
      <c r="J112" s="16">
        <v>1</v>
      </c>
      <c r="K112" s="16">
        <v>147</v>
      </c>
      <c r="L112" s="16" t="s">
        <v>67</v>
      </c>
      <c r="M112" s="16">
        <v>0</v>
      </c>
      <c r="N112" s="16">
        <v>0</v>
      </c>
      <c r="O112" s="16">
        <v>0</v>
      </c>
      <c r="P112" s="16">
        <v>0</v>
      </c>
      <c r="Q112" s="16">
        <v>1</v>
      </c>
      <c r="R112" s="16">
        <v>0</v>
      </c>
      <c r="S112" s="16">
        <v>0</v>
      </c>
      <c r="T112" s="16">
        <v>0</v>
      </c>
      <c r="U112" s="16">
        <v>0</v>
      </c>
    </row>
    <row r="113" spans="1:21" ht="58" x14ac:dyDescent="0.35">
      <c r="A113" s="16">
        <v>379</v>
      </c>
      <c r="B113" s="16" t="s">
        <v>423</v>
      </c>
      <c r="C113" s="16" t="s">
        <v>424</v>
      </c>
      <c r="D113" s="16">
        <v>2007</v>
      </c>
      <c r="E113" s="16" t="s">
        <v>425</v>
      </c>
      <c r="F113" s="16">
        <v>147</v>
      </c>
      <c r="G113" s="16" t="s">
        <v>426</v>
      </c>
      <c r="H113" s="16">
        <v>2007</v>
      </c>
      <c r="I113" s="16">
        <v>6.8762662000000002E-2</v>
      </c>
      <c r="J113" s="16">
        <v>1</v>
      </c>
      <c r="K113" s="16">
        <v>147</v>
      </c>
      <c r="L113" s="16" t="s">
        <v>58</v>
      </c>
      <c r="M113" s="16">
        <v>0</v>
      </c>
      <c r="N113" s="16">
        <v>0</v>
      </c>
      <c r="O113" s="16">
        <v>0</v>
      </c>
      <c r="P113" s="16">
        <v>0</v>
      </c>
      <c r="Q113" s="16">
        <v>0</v>
      </c>
      <c r="R113" s="16">
        <v>0</v>
      </c>
      <c r="S113" s="16">
        <v>0</v>
      </c>
      <c r="T113" s="16">
        <v>1</v>
      </c>
      <c r="U113" s="16">
        <v>0</v>
      </c>
    </row>
    <row r="114" spans="1:21" ht="58" x14ac:dyDescent="0.35">
      <c r="A114" s="16">
        <v>372</v>
      </c>
      <c r="B114" s="16" t="s">
        <v>427</v>
      </c>
      <c r="C114" s="16" t="s">
        <v>428</v>
      </c>
      <c r="D114" s="16">
        <v>2001</v>
      </c>
      <c r="E114" s="16" t="s">
        <v>429</v>
      </c>
      <c r="F114" s="16">
        <v>147</v>
      </c>
      <c r="G114" s="16" t="s">
        <v>430</v>
      </c>
      <c r="H114" s="16">
        <v>2001</v>
      </c>
      <c r="I114" s="16">
        <v>6.1261976000000003E-2</v>
      </c>
      <c r="J114" s="16">
        <v>1</v>
      </c>
      <c r="K114" s="16">
        <v>147</v>
      </c>
      <c r="L114" s="16" t="s">
        <v>58</v>
      </c>
      <c r="M114" s="16">
        <v>0</v>
      </c>
      <c r="N114" s="16">
        <v>0</v>
      </c>
      <c r="O114" s="16">
        <v>0</v>
      </c>
      <c r="P114" s="16">
        <v>0</v>
      </c>
      <c r="Q114" s="16">
        <v>0</v>
      </c>
      <c r="R114" s="16">
        <v>0</v>
      </c>
      <c r="S114" s="16">
        <v>0</v>
      </c>
      <c r="T114" s="16">
        <v>1</v>
      </c>
      <c r="U114" s="16">
        <v>0</v>
      </c>
    </row>
    <row r="115" spans="1:21" ht="58" x14ac:dyDescent="0.35">
      <c r="A115" s="16">
        <v>372</v>
      </c>
      <c r="B115" s="16" t="s">
        <v>431</v>
      </c>
      <c r="C115" s="16" t="s">
        <v>432</v>
      </c>
      <c r="D115" s="16">
        <v>2002</v>
      </c>
      <c r="E115" s="16" t="s">
        <v>431</v>
      </c>
      <c r="F115" s="16">
        <v>146</v>
      </c>
      <c r="G115" s="16" t="s">
        <v>433</v>
      </c>
      <c r="H115" s="16">
        <v>2002</v>
      </c>
      <c r="I115" s="16">
        <v>0</v>
      </c>
      <c r="J115" s="16">
        <v>1</v>
      </c>
      <c r="K115" s="16">
        <v>146</v>
      </c>
      <c r="L115" s="16" t="s">
        <v>58</v>
      </c>
      <c r="M115" s="16">
        <v>0</v>
      </c>
      <c r="N115" s="16">
        <v>0</v>
      </c>
      <c r="O115" s="16">
        <v>0</v>
      </c>
      <c r="P115" s="16">
        <v>0</v>
      </c>
      <c r="Q115" s="16">
        <v>0</v>
      </c>
      <c r="R115" s="16">
        <v>0</v>
      </c>
      <c r="S115" s="16">
        <v>0</v>
      </c>
      <c r="T115" s="16">
        <v>1</v>
      </c>
      <c r="U115" s="16">
        <v>0</v>
      </c>
    </row>
    <row r="116" spans="1:21" ht="72.5" x14ac:dyDescent="0.35">
      <c r="A116" s="16">
        <v>379</v>
      </c>
      <c r="B116" s="16" t="s">
        <v>434</v>
      </c>
      <c r="C116" s="16" t="s">
        <v>435</v>
      </c>
      <c r="D116" s="16">
        <v>2002</v>
      </c>
      <c r="E116" s="16" t="s">
        <v>434</v>
      </c>
      <c r="F116" s="16">
        <v>143</v>
      </c>
      <c r="G116" s="16" t="s">
        <v>436</v>
      </c>
      <c r="H116" s="16">
        <v>2002</v>
      </c>
      <c r="I116" s="16">
        <v>0</v>
      </c>
      <c r="J116" s="16">
        <v>1</v>
      </c>
      <c r="K116" s="16">
        <v>143</v>
      </c>
      <c r="L116" s="16" t="s">
        <v>58</v>
      </c>
      <c r="M116" s="16">
        <v>0</v>
      </c>
      <c r="N116" s="16">
        <v>0</v>
      </c>
      <c r="O116" s="16">
        <v>0</v>
      </c>
      <c r="P116" s="16">
        <v>0</v>
      </c>
      <c r="Q116" s="16">
        <v>0</v>
      </c>
      <c r="R116" s="16">
        <v>0</v>
      </c>
      <c r="S116" s="16">
        <v>0</v>
      </c>
      <c r="T116" s="16">
        <v>1</v>
      </c>
      <c r="U116" s="16">
        <v>0</v>
      </c>
    </row>
    <row r="117" spans="1:21" ht="58" x14ac:dyDescent="0.35">
      <c r="A117" s="16">
        <v>372</v>
      </c>
      <c r="B117" s="16" t="s">
        <v>437</v>
      </c>
      <c r="C117" s="16" t="s">
        <v>438</v>
      </c>
      <c r="D117" s="16">
        <v>2000</v>
      </c>
      <c r="E117" s="16" t="s">
        <v>437</v>
      </c>
      <c r="F117" s="16">
        <v>142</v>
      </c>
      <c r="G117" s="16" t="s">
        <v>439</v>
      </c>
      <c r="H117" s="16">
        <v>2000</v>
      </c>
      <c r="I117" s="16">
        <v>0</v>
      </c>
      <c r="J117" s="16">
        <v>1</v>
      </c>
      <c r="K117" s="16">
        <v>142</v>
      </c>
      <c r="L117" s="16" t="s">
        <v>58</v>
      </c>
      <c r="M117" s="16">
        <v>0</v>
      </c>
      <c r="N117" s="16">
        <v>0</v>
      </c>
      <c r="O117" s="16">
        <v>0</v>
      </c>
      <c r="P117" s="16">
        <v>0</v>
      </c>
      <c r="Q117" s="16">
        <v>0</v>
      </c>
      <c r="R117" s="16">
        <v>0</v>
      </c>
      <c r="S117" s="16">
        <v>0</v>
      </c>
      <c r="T117" s="16">
        <v>1</v>
      </c>
      <c r="U117" s="16">
        <v>0</v>
      </c>
    </row>
    <row r="118" spans="1:21" ht="58" x14ac:dyDescent="0.35">
      <c r="A118" s="16">
        <v>7704</v>
      </c>
      <c r="B118" s="16" t="s">
        <v>440</v>
      </c>
      <c r="C118" s="16" t="s">
        <v>441</v>
      </c>
      <c r="D118" s="16">
        <v>2001</v>
      </c>
      <c r="E118" s="16" t="s">
        <v>442</v>
      </c>
      <c r="F118" s="16">
        <v>141</v>
      </c>
      <c r="G118" s="16" t="s">
        <v>443</v>
      </c>
      <c r="H118" s="16">
        <v>2001</v>
      </c>
      <c r="I118" s="16">
        <v>0.16162392</v>
      </c>
      <c r="J118" s="16">
        <v>1</v>
      </c>
      <c r="K118" s="16">
        <v>141</v>
      </c>
      <c r="L118" s="16" t="s">
        <v>58</v>
      </c>
      <c r="M118" s="16">
        <v>0</v>
      </c>
      <c r="N118" s="16">
        <v>0</v>
      </c>
      <c r="O118" s="16">
        <v>0</v>
      </c>
      <c r="P118" s="16">
        <v>0</v>
      </c>
      <c r="Q118" s="16">
        <v>0</v>
      </c>
      <c r="R118" s="16">
        <v>0</v>
      </c>
      <c r="S118" s="16">
        <v>0</v>
      </c>
      <c r="T118" s="16">
        <v>1</v>
      </c>
      <c r="U118" s="16">
        <v>0</v>
      </c>
    </row>
    <row r="119" spans="1:21" ht="101.5" x14ac:dyDescent="0.35">
      <c r="A119" s="16">
        <v>1073</v>
      </c>
      <c r="B119" s="16" t="s">
        <v>444</v>
      </c>
      <c r="C119" s="16" t="s">
        <v>445</v>
      </c>
      <c r="D119" s="16">
        <v>2007</v>
      </c>
      <c r="E119" s="16" t="s">
        <v>444</v>
      </c>
      <c r="F119" s="16">
        <v>141</v>
      </c>
      <c r="G119" s="16" t="s">
        <v>446</v>
      </c>
      <c r="H119" s="16">
        <v>2007</v>
      </c>
      <c r="I119" s="16">
        <v>0</v>
      </c>
      <c r="J119" s="16">
        <v>1</v>
      </c>
      <c r="K119" s="16">
        <v>141</v>
      </c>
      <c r="L119" s="16" t="s">
        <v>58</v>
      </c>
      <c r="M119" s="16">
        <v>0</v>
      </c>
      <c r="N119" s="16">
        <v>0</v>
      </c>
      <c r="O119" s="16">
        <v>0</v>
      </c>
      <c r="P119" s="16">
        <v>0</v>
      </c>
      <c r="Q119" s="16">
        <v>0</v>
      </c>
      <c r="R119" s="16">
        <v>0</v>
      </c>
      <c r="S119" s="16">
        <v>0</v>
      </c>
      <c r="T119" s="16">
        <v>1</v>
      </c>
      <c r="U119" s="16">
        <v>0</v>
      </c>
    </row>
    <row r="120" spans="1:21" ht="58" x14ac:dyDescent="0.35">
      <c r="A120" s="16">
        <v>7704</v>
      </c>
      <c r="B120" s="16" t="s">
        <v>442</v>
      </c>
      <c r="C120" s="16" t="s">
        <v>447</v>
      </c>
      <c r="D120" s="16">
        <v>2001</v>
      </c>
      <c r="E120" s="16" t="s">
        <v>442</v>
      </c>
      <c r="F120" s="16">
        <v>141</v>
      </c>
      <c r="G120" s="16" t="s">
        <v>443</v>
      </c>
      <c r="H120" s="16">
        <v>2001</v>
      </c>
      <c r="I120" s="16">
        <v>0</v>
      </c>
      <c r="J120" s="16">
        <v>1</v>
      </c>
      <c r="K120" s="16">
        <v>141</v>
      </c>
      <c r="L120" s="16" t="s">
        <v>58</v>
      </c>
      <c r="M120" s="16">
        <v>0</v>
      </c>
      <c r="N120" s="16">
        <v>0</v>
      </c>
      <c r="O120" s="16">
        <v>0</v>
      </c>
      <c r="P120" s="16">
        <v>0</v>
      </c>
      <c r="Q120" s="16">
        <v>0</v>
      </c>
      <c r="R120" s="16">
        <v>0</v>
      </c>
      <c r="S120" s="16">
        <v>0</v>
      </c>
      <c r="T120" s="16">
        <v>1</v>
      </c>
      <c r="U120" s="16">
        <v>0</v>
      </c>
    </row>
    <row r="121" spans="1:21" ht="87" x14ac:dyDescent="0.35">
      <c r="A121" s="16">
        <v>50140</v>
      </c>
      <c r="B121" s="16" t="s">
        <v>448</v>
      </c>
      <c r="C121" s="16" t="s">
        <v>449</v>
      </c>
      <c r="D121" s="16">
        <v>2016</v>
      </c>
      <c r="E121" s="16" t="s">
        <v>448</v>
      </c>
      <c r="F121" s="16">
        <v>139</v>
      </c>
      <c r="G121" s="16" t="s">
        <v>450</v>
      </c>
      <c r="H121" s="16">
        <v>2016</v>
      </c>
      <c r="I121" s="16">
        <v>0</v>
      </c>
      <c r="J121" s="16">
        <v>1</v>
      </c>
      <c r="K121" s="16">
        <v>139</v>
      </c>
      <c r="L121" s="16" t="s">
        <v>58</v>
      </c>
      <c r="M121" s="16">
        <v>0</v>
      </c>
      <c r="N121" s="16">
        <v>0</v>
      </c>
      <c r="O121" s="16">
        <v>0</v>
      </c>
      <c r="P121" s="16">
        <v>0</v>
      </c>
      <c r="Q121" s="16">
        <v>0</v>
      </c>
      <c r="R121" s="16">
        <v>0</v>
      </c>
      <c r="S121" s="16">
        <v>0</v>
      </c>
      <c r="T121" s="16">
        <v>1</v>
      </c>
      <c r="U121" s="16">
        <v>0</v>
      </c>
    </row>
    <row r="122" spans="1:21" ht="58" x14ac:dyDescent="0.35">
      <c r="A122" s="16">
        <v>398</v>
      </c>
      <c r="B122" s="16" t="s">
        <v>451</v>
      </c>
      <c r="C122" s="16" t="s">
        <v>452</v>
      </c>
      <c r="D122" s="16">
        <v>2002</v>
      </c>
      <c r="E122" s="16" t="s">
        <v>451</v>
      </c>
      <c r="F122" s="16">
        <v>138</v>
      </c>
      <c r="G122" s="16" t="s">
        <v>453</v>
      </c>
      <c r="H122" s="16">
        <v>2002</v>
      </c>
      <c r="I122" s="16">
        <v>0</v>
      </c>
      <c r="J122" s="16">
        <v>1</v>
      </c>
      <c r="K122" s="16">
        <v>138</v>
      </c>
      <c r="L122" s="16" t="s">
        <v>67</v>
      </c>
      <c r="M122" s="16">
        <v>0</v>
      </c>
      <c r="N122" s="16">
        <v>0</v>
      </c>
      <c r="O122" s="16">
        <v>0</v>
      </c>
      <c r="P122" s="16">
        <v>0</v>
      </c>
      <c r="Q122" s="16">
        <v>1</v>
      </c>
      <c r="R122" s="16">
        <v>0</v>
      </c>
      <c r="S122" s="16">
        <v>0</v>
      </c>
      <c r="T122" s="16">
        <v>0</v>
      </c>
      <c r="U122" s="16">
        <v>0</v>
      </c>
    </row>
    <row r="123" spans="1:21" ht="58" x14ac:dyDescent="0.35">
      <c r="A123" s="16">
        <v>388</v>
      </c>
      <c r="B123" s="16" t="s">
        <v>454</v>
      </c>
      <c r="C123" s="16" t="s">
        <v>455</v>
      </c>
      <c r="D123" s="16">
        <v>2005</v>
      </c>
      <c r="E123" s="16" t="s">
        <v>454</v>
      </c>
      <c r="F123" s="16">
        <v>137</v>
      </c>
      <c r="G123" s="16" t="s">
        <v>456</v>
      </c>
      <c r="H123" s="16">
        <v>2005</v>
      </c>
      <c r="I123" s="16">
        <v>0</v>
      </c>
      <c r="J123" s="16">
        <v>1</v>
      </c>
      <c r="K123" s="16">
        <v>137</v>
      </c>
      <c r="L123" s="16" t="s">
        <v>67</v>
      </c>
      <c r="M123" s="16">
        <v>0</v>
      </c>
      <c r="N123" s="16">
        <v>0</v>
      </c>
      <c r="O123" s="16">
        <v>0</v>
      </c>
      <c r="P123" s="16">
        <v>0</v>
      </c>
      <c r="Q123" s="16">
        <v>1</v>
      </c>
      <c r="R123" s="16">
        <v>0</v>
      </c>
      <c r="S123" s="16">
        <v>0</v>
      </c>
      <c r="T123" s="16">
        <v>0</v>
      </c>
      <c r="U123" s="16">
        <v>0</v>
      </c>
    </row>
    <row r="124" spans="1:21" ht="43.5" x14ac:dyDescent="0.35">
      <c r="A124" s="16">
        <v>1720</v>
      </c>
      <c r="B124" s="16" t="s">
        <v>457</v>
      </c>
      <c r="C124" s="16" t="s">
        <v>458</v>
      </c>
      <c r="D124" s="16">
        <v>1996</v>
      </c>
      <c r="E124" s="16" t="s">
        <v>457</v>
      </c>
      <c r="F124" s="16">
        <v>137</v>
      </c>
      <c r="G124" s="16" t="s">
        <v>459</v>
      </c>
      <c r="H124" s="16">
        <v>1996</v>
      </c>
      <c r="I124" s="16">
        <v>0</v>
      </c>
      <c r="J124" s="16">
        <v>1</v>
      </c>
      <c r="K124" s="16">
        <v>137</v>
      </c>
      <c r="L124" s="16" t="s">
        <v>58</v>
      </c>
      <c r="M124" s="16">
        <v>0</v>
      </c>
      <c r="N124" s="16">
        <v>0</v>
      </c>
      <c r="O124" s="16">
        <v>0</v>
      </c>
      <c r="P124" s="16">
        <v>0</v>
      </c>
      <c r="Q124" s="16">
        <v>0</v>
      </c>
      <c r="R124" s="16">
        <v>0</v>
      </c>
      <c r="S124" s="16">
        <v>0</v>
      </c>
      <c r="T124" s="16">
        <v>1</v>
      </c>
      <c r="U124" s="16">
        <v>0</v>
      </c>
    </row>
    <row r="125" spans="1:21" ht="58" x14ac:dyDescent="0.35">
      <c r="A125" s="16">
        <v>1080</v>
      </c>
      <c r="B125" s="16" t="s">
        <v>460</v>
      </c>
      <c r="C125" s="16" t="s">
        <v>461</v>
      </c>
      <c r="D125" s="16">
        <v>2011</v>
      </c>
      <c r="E125" s="16" t="s">
        <v>460</v>
      </c>
      <c r="F125" s="16">
        <v>135</v>
      </c>
      <c r="G125" s="16" t="s">
        <v>462</v>
      </c>
      <c r="H125" s="16">
        <v>2011</v>
      </c>
      <c r="I125" s="16">
        <v>0</v>
      </c>
      <c r="J125" s="16">
        <v>1</v>
      </c>
      <c r="K125" s="16">
        <v>135</v>
      </c>
      <c r="L125" s="16" t="s">
        <v>67</v>
      </c>
      <c r="M125" s="16">
        <v>0</v>
      </c>
      <c r="N125" s="16">
        <v>0</v>
      </c>
      <c r="O125" s="16">
        <v>0</v>
      </c>
      <c r="P125" s="16">
        <v>0</v>
      </c>
      <c r="Q125" s="16">
        <v>1</v>
      </c>
      <c r="R125" s="16">
        <v>0</v>
      </c>
      <c r="S125" s="16">
        <v>0</v>
      </c>
      <c r="T125" s="16">
        <v>0</v>
      </c>
      <c r="U125" s="16">
        <v>0</v>
      </c>
    </row>
    <row r="126" spans="1:21" ht="58" x14ac:dyDescent="0.35">
      <c r="A126" s="16">
        <v>1097</v>
      </c>
      <c r="B126" s="16" t="s">
        <v>463</v>
      </c>
      <c r="C126" s="16" t="s">
        <v>464</v>
      </c>
      <c r="D126" s="16">
        <v>2012</v>
      </c>
      <c r="E126" s="16" t="s">
        <v>465</v>
      </c>
      <c r="F126" s="16">
        <v>134</v>
      </c>
      <c r="G126" s="16" t="s">
        <v>466</v>
      </c>
      <c r="H126" s="16">
        <v>2012</v>
      </c>
      <c r="I126" s="16">
        <v>0.110280647</v>
      </c>
      <c r="J126" s="16">
        <v>1</v>
      </c>
      <c r="K126" s="16">
        <v>134</v>
      </c>
      <c r="L126" s="16" t="s">
        <v>370</v>
      </c>
      <c r="M126" s="16">
        <v>1</v>
      </c>
      <c r="N126" s="16">
        <v>1</v>
      </c>
      <c r="O126" s="16">
        <v>0</v>
      </c>
      <c r="P126" s="16">
        <v>0</v>
      </c>
      <c r="Q126" s="16">
        <v>0</v>
      </c>
      <c r="R126" s="16">
        <v>0</v>
      </c>
      <c r="S126" s="16">
        <v>0</v>
      </c>
      <c r="T126" s="16">
        <v>0</v>
      </c>
      <c r="U126" s="16">
        <v>0</v>
      </c>
    </row>
    <row r="127" spans="1:21" ht="87" x14ac:dyDescent="0.35">
      <c r="A127" s="16">
        <v>11</v>
      </c>
      <c r="B127" s="16" t="s">
        <v>467</v>
      </c>
      <c r="C127" s="16" t="s">
        <v>468</v>
      </c>
      <c r="D127" s="16">
        <v>2008</v>
      </c>
      <c r="E127" s="16" t="s">
        <v>469</v>
      </c>
      <c r="F127" s="16">
        <v>134</v>
      </c>
      <c r="G127" s="16" t="s">
        <v>470</v>
      </c>
      <c r="H127" s="16">
        <v>2008</v>
      </c>
      <c r="I127" s="16">
        <v>2.2748767E-2</v>
      </c>
      <c r="J127" s="16">
        <v>1</v>
      </c>
      <c r="K127" s="16">
        <v>134</v>
      </c>
      <c r="L127" s="16" t="s">
        <v>58</v>
      </c>
      <c r="M127" s="16">
        <v>0</v>
      </c>
      <c r="N127" s="16">
        <v>0</v>
      </c>
      <c r="O127" s="16">
        <v>0</v>
      </c>
      <c r="P127" s="16">
        <v>0</v>
      </c>
      <c r="Q127" s="16">
        <v>0</v>
      </c>
      <c r="R127" s="16">
        <v>0</v>
      </c>
      <c r="S127" s="16">
        <v>0</v>
      </c>
      <c r="T127" s="16">
        <v>1</v>
      </c>
      <c r="U127" s="16">
        <v>0</v>
      </c>
    </row>
    <row r="128" spans="1:21" ht="72.5" x14ac:dyDescent="0.35">
      <c r="A128" s="16">
        <v>1097</v>
      </c>
      <c r="B128" s="16" t="s">
        <v>465</v>
      </c>
      <c r="C128" s="16" t="s">
        <v>471</v>
      </c>
      <c r="D128" s="16">
        <v>2012</v>
      </c>
      <c r="E128" s="16" t="s">
        <v>465</v>
      </c>
      <c r="F128" s="16">
        <v>134</v>
      </c>
      <c r="G128" s="16" t="s">
        <v>466</v>
      </c>
      <c r="H128" s="16">
        <v>2012</v>
      </c>
      <c r="I128" s="16">
        <v>0</v>
      </c>
      <c r="J128" s="16">
        <v>1</v>
      </c>
      <c r="K128" s="16">
        <v>134</v>
      </c>
      <c r="L128" s="16" t="s">
        <v>370</v>
      </c>
      <c r="M128" s="16">
        <v>1</v>
      </c>
      <c r="N128" s="16">
        <v>1</v>
      </c>
      <c r="O128" s="16">
        <v>0</v>
      </c>
      <c r="P128" s="16">
        <v>0</v>
      </c>
      <c r="Q128" s="16">
        <v>0</v>
      </c>
      <c r="R128" s="16">
        <v>0</v>
      </c>
      <c r="S128" s="16">
        <v>0</v>
      </c>
      <c r="T128" s="16">
        <v>0</v>
      </c>
      <c r="U128" s="16">
        <v>0</v>
      </c>
    </row>
    <row r="129" spans="1:21" ht="58" x14ac:dyDescent="0.35">
      <c r="A129" s="16">
        <v>26870</v>
      </c>
      <c r="B129" s="16" t="s">
        <v>472</v>
      </c>
      <c r="C129" s="16" t="s">
        <v>473</v>
      </c>
      <c r="D129" s="16">
        <v>2017</v>
      </c>
      <c r="E129" s="16" t="s">
        <v>472</v>
      </c>
      <c r="F129" s="16">
        <v>133</v>
      </c>
      <c r="G129" s="16" t="s">
        <v>474</v>
      </c>
      <c r="H129" s="16">
        <v>2017</v>
      </c>
      <c r="I129" s="16">
        <v>0</v>
      </c>
      <c r="J129" s="16">
        <v>1</v>
      </c>
      <c r="K129" s="16">
        <v>133</v>
      </c>
      <c r="L129" s="16" t="s">
        <v>58</v>
      </c>
      <c r="M129" s="16">
        <v>0</v>
      </c>
      <c r="N129" s="16">
        <v>0</v>
      </c>
      <c r="O129" s="16">
        <v>0</v>
      </c>
      <c r="P129" s="16">
        <v>0</v>
      </c>
      <c r="Q129" s="16">
        <v>0</v>
      </c>
      <c r="R129" s="16">
        <v>0</v>
      </c>
      <c r="S129" s="16">
        <v>0</v>
      </c>
      <c r="T129" s="16">
        <v>1</v>
      </c>
      <c r="U129" s="16">
        <v>0</v>
      </c>
    </row>
    <row r="130" spans="1:21" ht="58" x14ac:dyDescent="0.35">
      <c r="A130" s="16">
        <v>453</v>
      </c>
      <c r="B130" s="16" t="s">
        <v>475</v>
      </c>
      <c r="C130" s="16" t="s">
        <v>476</v>
      </c>
      <c r="D130" s="16">
        <v>2010</v>
      </c>
      <c r="E130" s="16" t="s">
        <v>475</v>
      </c>
      <c r="F130" s="16">
        <v>132</v>
      </c>
      <c r="G130" s="16" t="s">
        <v>477</v>
      </c>
      <c r="H130" s="16">
        <v>2010</v>
      </c>
      <c r="I130" s="16">
        <v>0</v>
      </c>
      <c r="J130" s="16">
        <v>1</v>
      </c>
      <c r="K130" s="16">
        <v>132</v>
      </c>
      <c r="L130" s="16" t="s">
        <v>58</v>
      </c>
      <c r="M130" s="16">
        <v>0</v>
      </c>
      <c r="N130" s="16">
        <v>0</v>
      </c>
      <c r="O130" s="16">
        <v>0</v>
      </c>
      <c r="P130" s="16">
        <v>0</v>
      </c>
      <c r="Q130" s="16">
        <v>0</v>
      </c>
      <c r="R130" s="16">
        <v>0</v>
      </c>
      <c r="S130" s="16">
        <v>0</v>
      </c>
      <c r="T130" s="16">
        <v>1</v>
      </c>
      <c r="U130" s="16">
        <v>0</v>
      </c>
    </row>
    <row r="131" spans="1:21" ht="58" x14ac:dyDescent="0.35">
      <c r="A131" s="16">
        <v>792</v>
      </c>
      <c r="B131" s="16" t="s">
        <v>478</v>
      </c>
      <c r="C131" s="16" t="s">
        <v>479</v>
      </c>
      <c r="D131" s="16">
        <v>1996</v>
      </c>
      <c r="E131" s="16" t="s">
        <v>478</v>
      </c>
      <c r="F131" s="16">
        <v>129</v>
      </c>
      <c r="G131" s="16" t="s">
        <v>480</v>
      </c>
      <c r="H131" s="16">
        <v>1996</v>
      </c>
      <c r="I131" s="16">
        <v>0</v>
      </c>
      <c r="J131" s="16">
        <v>1</v>
      </c>
      <c r="K131" s="16">
        <v>129</v>
      </c>
      <c r="L131" s="16" t="s">
        <v>481</v>
      </c>
      <c r="M131" s="16">
        <v>0</v>
      </c>
      <c r="N131" s="16">
        <v>0</v>
      </c>
      <c r="O131" s="16">
        <v>0</v>
      </c>
      <c r="P131" s="16">
        <v>0</v>
      </c>
      <c r="Q131" s="16">
        <v>1</v>
      </c>
      <c r="R131" s="16">
        <v>0</v>
      </c>
      <c r="S131" s="16">
        <v>0</v>
      </c>
      <c r="T131" s="16">
        <v>1</v>
      </c>
      <c r="U131" s="16">
        <v>0</v>
      </c>
    </row>
    <row r="132" spans="1:21" ht="72.5" x14ac:dyDescent="0.35">
      <c r="A132" s="16">
        <v>300</v>
      </c>
      <c r="B132" s="16" t="s">
        <v>482</v>
      </c>
      <c r="C132" s="16" t="s">
        <v>483</v>
      </c>
      <c r="D132" s="16">
        <v>2002</v>
      </c>
      <c r="E132" s="16" t="s">
        <v>482</v>
      </c>
      <c r="F132" s="16">
        <v>127</v>
      </c>
      <c r="G132" s="16" t="s">
        <v>484</v>
      </c>
      <c r="H132" s="16">
        <v>2002</v>
      </c>
      <c r="I132" s="16">
        <v>0</v>
      </c>
      <c r="J132" s="16">
        <v>1</v>
      </c>
      <c r="K132" s="16">
        <v>127</v>
      </c>
      <c r="L132" s="16" t="s">
        <v>67</v>
      </c>
      <c r="M132" s="16">
        <v>0</v>
      </c>
      <c r="N132" s="16">
        <v>0</v>
      </c>
      <c r="O132" s="16">
        <v>0</v>
      </c>
      <c r="P132" s="16">
        <v>0</v>
      </c>
      <c r="Q132" s="16">
        <v>1</v>
      </c>
      <c r="R132" s="16">
        <v>0</v>
      </c>
      <c r="S132" s="16">
        <v>0</v>
      </c>
      <c r="T132" s="16">
        <v>0</v>
      </c>
      <c r="U132" s="16">
        <v>0</v>
      </c>
    </row>
    <row r="133" spans="1:21" ht="87" x14ac:dyDescent="0.35">
      <c r="A133" s="16">
        <v>1700</v>
      </c>
      <c r="B133" s="16" t="s">
        <v>485</v>
      </c>
      <c r="C133" s="16" t="s">
        <v>486</v>
      </c>
      <c r="D133" s="16">
        <v>2004</v>
      </c>
      <c r="E133" s="16" t="s">
        <v>485</v>
      </c>
      <c r="F133" s="16">
        <v>126</v>
      </c>
      <c r="G133" s="16" t="s">
        <v>487</v>
      </c>
      <c r="H133" s="16">
        <v>2004</v>
      </c>
      <c r="I133" s="16">
        <v>0</v>
      </c>
      <c r="J133" s="16">
        <v>1</v>
      </c>
      <c r="K133" s="16">
        <v>126</v>
      </c>
      <c r="L133" s="16" t="s">
        <v>32</v>
      </c>
      <c r="M133" s="16">
        <v>0</v>
      </c>
      <c r="N133" s="16">
        <v>0</v>
      </c>
      <c r="O133" s="16">
        <v>0</v>
      </c>
      <c r="P133" s="16">
        <v>0</v>
      </c>
      <c r="Q133" s="16">
        <v>0</v>
      </c>
      <c r="R133" s="16">
        <v>0</v>
      </c>
      <c r="S133" s="16">
        <v>1</v>
      </c>
      <c r="T133" s="16">
        <v>0</v>
      </c>
      <c r="U133" s="16">
        <v>0</v>
      </c>
    </row>
    <row r="134" spans="1:21" ht="58" x14ac:dyDescent="0.35">
      <c r="A134" s="16">
        <v>1717</v>
      </c>
      <c r="B134" s="16" t="s">
        <v>488</v>
      </c>
      <c r="C134" s="16" t="s">
        <v>489</v>
      </c>
      <c r="D134" s="16">
        <v>2002</v>
      </c>
      <c r="E134" s="16" t="s">
        <v>488</v>
      </c>
      <c r="F134" s="16">
        <v>126</v>
      </c>
      <c r="G134" s="16" t="s">
        <v>490</v>
      </c>
      <c r="H134" s="16">
        <v>2002</v>
      </c>
      <c r="I134" s="16">
        <v>0</v>
      </c>
      <c r="J134" s="16">
        <v>1</v>
      </c>
      <c r="K134" s="16">
        <v>126</v>
      </c>
      <c r="L134" s="16" t="s">
        <v>58</v>
      </c>
      <c r="M134" s="16">
        <v>0</v>
      </c>
      <c r="N134" s="16">
        <v>0</v>
      </c>
      <c r="O134" s="16">
        <v>0</v>
      </c>
      <c r="P134" s="16">
        <v>0</v>
      </c>
      <c r="Q134" s="16">
        <v>0</v>
      </c>
      <c r="R134" s="16">
        <v>0</v>
      </c>
      <c r="S134" s="16">
        <v>0</v>
      </c>
      <c r="T134" s="16">
        <v>1</v>
      </c>
      <c r="U134" s="16">
        <v>0</v>
      </c>
    </row>
    <row r="135" spans="1:21" ht="58" x14ac:dyDescent="0.35">
      <c r="A135" s="16">
        <v>369</v>
      </c>
      <c r="B135" s="16" t="s">
        <v>491</v>
      </c>
      <c r="C135" s="16" t="s">
        <v>492</v>
      </c>
      <c r="D135" s="16">
        <v>2001</v>
      </c>
      <c r="E135" s="16" t="s">
        <v>491</v>
      </c>
      <c r="F135" s="16">
        <v>125</v>
      </c>
      <c r="G135" s="16" t="s">
        <v>493</v>
      </c>
      <c r="H135" s="16">
        <v>2001</v>
      </c>
      <c r="I135" s="16">
        <v>0</v>
      </c>
      <c r="J135" s="16">
        <v>1</v>
      </c>
      <c r="K135" s="16">
        <v>125</v>
      </c>
      <c r="L135" s="16" t="s">
        <v>58</v>
      </c>
      <c r="M135" s="16">
        <v>0</v>
      </c>
      <c r="N135" s="16">
        <v>0</v>
      </c>
      <c r="O135" s="16">
        <v>0</v>
      </c>
      <c r="P135" s="16">
        <v>0</v>
      </c>
      <c r="Q135" s="16">
        <v>0</v>
      </c>
      <c r="R135" s="16">
        <v>0</v>
      </c>
      <c r="S135" s="16">
        <v>0</v>
      </c>
      <c r="T135" s="16">
        <v>1</v>
      </c>
      <c r="U135" s="16">
        <v>0</v>
      </c>
    </row>
    <row r="136" spans="1:21" ht="58" x14ac:dyDescent="0.35">
      <c r="A136" s="16">
        <v>50025</v>
      </c>
      <c r="B136" s="16" t="s">
        <v>494</v>
      </c>
      <c r="C136" s="16" t="s">
        <v>495</v>
      </c>
      <c r="D136" s="16">
        <v>1997</v>
      </c>
      <c r="E136" s="16" t="s">
        <v>494</v>
      </c>
      <c r="F136" s="16">
        <v>125</v>
      </c>
      <c r="G136" s="16" t="s">
        <v>496</v>
      </c>
      <c r="H136" s="16">
        <v>1997</v>
      </c>
      <c r="I136" s="16">
        <v>0</v>
      </c>
      <c r="J136" s="16">
        <v>1</v>
      </c>
      <c r="K136" s="16">
        <v>125</v>
      </c>
      <c r="L136" s="16" t="s">
        <v>58</v>
      </c>
      <c r="M136" s="16">
        <v>0</v>
      </c>
      <c r="N136" s="16">
        <v>0</v>
      </c>
      <c r="O136" s="16">
        <v>0</v>
      </c>
      <c r="P136" s="16">
        <v>0</v>
      </c>
      <c r="Q136" s="16">
        <v>0</v>
      </c>
      <c r="R136" s="16">
        <v>0</v>
      </c>
      <c r="S136" s="16">
        <v>0</v>
      </c>
      <c r="T136" s="16">
        <v>1</v>
      </c>
      <c r="U136" s="16">
        <v>0</v>
      </c>
    </row>
    <row r="137" spans="1:21" ht="72.5" x14ac:dyDescent="0.35">
      <c r="A137" s="16">
        <v>100038</v>
      </c>
      <c r="B137" s="16" t="s">
        <v>497</v>
      </c>
      <c r="C137" s="16" t="s">
        <v>498</v>
      </c>
      <c r="D137" s="16">
        <v>2016</v>
      </c>
      <c r="E137" s="16" t="s">
        <v>497</v>
      </c>
      <c r="F137" s="16">
        <v>125</v>
      </c>
      <c r="G137" s="16" t="s">
        <v>499</v>
      </c>
      <c r="H137" s="16">
        <v>2016</v>
      </c>
      <c r="I137" s="16">
        <v>0</v>
      </c>
      <c r="J137" s="16">
        <v>1</v>
      </c>
      <c r="K137" s="16">
        <v>125</v>
      </c>
      <c r="L137" s="16" t="s">
        <v>67</v>
      </c>
      <c r="M137" s="16">
        <v>0</v>
      </c>
      <c r="N137" s="16">
        <v>0</v>
      </c>
      <c r="O137" s="16">
        <v>0</v>
      </c>
      <c r="P137" s="16">
        <v>0</v>
      </c>
      <c r="Q137" s="16">
        <v>1</v>
      </c>
      <c r="R137" s="16">
        <v>0</v>
      </c>
      <c r="S137" s="16">
        <v>0</v>
      </c>
      <c r="T137" s="16">
        <v>0</v>
      </c>
      <c r="U137" s="16">
        <v>0</v>
      </c>
    </row>
    <row r="138" spans="1:21" ht="87" x14ac:dyDescent="0.35">
      <c r="A138" s="16">
        <v>306</v>
      </c>
      <c r="B138" s="16" t="s">
        <v>500</v>
      </c>
      <c r="C138" s="16" t="s">
        <v>501</v>
      </c>
      <c r="D138" s="16">
        <v>1997</v>
      </c>
      <c r="E138" s="16" t="s">
        <v>500</v>
      </c>
      <c r="F138" s="16">
        <v>124</v>
      </c>
      <c r="G138" s="16" t="s">
        <v>502</v>
      </c>
      <c r="H138" s="16">
        <v>1997</v>
      </c>
      <c r="I138" s="16">
        <v>0</v>
      </c>
      <c r="J138" s="16">
        <v>1</v>
      </c>
      <c r="K138" s="16">
        <v>124</v>
      </c>
      <c r="L138" s="16" t="s">
        <v>58</v>
      </c>
      <c r="M138" s="16">
        <v>0</v>
      </c>
      <c r="N138" s="16">
        <v>0</v>
      </c>
      <c r="O138" s="16">
        <v>0</v>
      </c>
      <c r="P138" s="16">
        <v>0</v>
      </c>
      <c r="Q138" s="16">
        <v>0</v>
      </c>
      <c r="R138" s="16">
        <v>0</v>
      </c>
      <c r="S138" s="16">
        <v>0</v>
      </c>
      <c r="T138" s="16">
        <v>1</v>
      </c>
      <c r="U138" s="16">
        <v>0</v>
      </c>
    </row>
    <row r="139" spans="1:21" ht="58" x14ac:dyDescent="0.35">
      <c r="A139" s="16">
        <v>434</v>
      </c>
      <c r="B139" s="16" t="s">
        <v>503</v>
      </c>
      <c r="C139" s="16" t="s">
        <v>504</v>
      </c>
      <c r="D139" s="16">
        <v>2007</v>
      </c>
      <c r="E139" s="16" t="s">
        <v>503</v>
      </c>
      <c r="F139" s="16">
        <v>124</v>
      </c>
      <c r="G139" s="16" t="s">
        <v>505</v>
      </c>
      <c r="H139" s="16">
        <v>2007</v>
      </c>
      <c r="I139" s="16">
        <v>0</v>
      </c>
      <c r="J139" s="16">
        <v>1</v>
      </c>
      <c r="K139" s="16">
        <v>124</v>
      </c>
      <c r="L139" s="16" t="s">
        <v>58</v>
      </c>
      <c r="M139" s="16">
        <v>0</v>
      </c>
      <c r="N139" s="16">
        <v>0</v>
      </c>
      <c r="O139" s="16">
        <v>0</v>
      </c>
      <c r="P139" s="16">
        <v>0</v>
      </c>
      <c r="Q139" s="16">
        <v>0</v>
      </c>
      <c r="R139" s="16">
        <v>0</v>
      </c>
      <c r="S139" s="16">
        <v>0</v>
      </c>
      <c r="T139" s="16">
        <v>1</v>
      </c>
      <c r="U139" s="16">
        <v>0</v>
      </c>
    </row>
    <row r="140" spans="1:21" ht="58" x14ac:dyDescent="0.35">
      <c r="A140" s="16">
        <v>50064</v>
      </c>
      <c r="B140" s="16" t="s">
        <v>506</v>
      </c>
      <c r="C140" s="16" t="s">
        <v>507</v>
      </c>
      <c r="D140" s="16">
        <v>2013</v>
      </c>
      <c r="E140" s="16" t="s">
        <v>506</v>
      </c>
      <c r="F140" s="16">
        <v>124</v>
      </c>
      <c r="G140" s="16" t="s">
        <v>508</v>
      </c>
      <c r="H140" s="16">
        <v>2013</v>
      </c>
      <c r="I140" s="16">
        <v>0</v>
      </c>
      <c r="J140" s="16">
        <v>1</v>
      </c>
      <c r="K140" s="16">
        <v>124</v>
      </c>
      <c r="L140" s="16" t="s">
        <v>58</v>
      </c>
      <c r="M140" s="16">
        <v>0</v>
      </c>
      <c r="N140" s="16">
        <v>0</v>
      </c>
      <c r="O140" s="16">
        <v>0</v>
      </c>
      <c r="P140" s="16">
        <v>0</v>
      </c>
      <c r="Q140" s="16">
        <v>0</v>
      </c>
      <c r="R140" s="16">
        <v>0</v>
      </c>
      <c r="S140" s="16">
        <v>0</v>
      </c>
      <c r="T140" s="16">
        <v>1</v>
      </c>
      <c r="U140" s="16">
        <v>0</v>
      </c>
    </row>
    <row r="141" spans="1:21" ht="72.5" x14ac:dyDescent="0.35">
      <c r="A141" s="16">
        <v>426</v>
      </c>
      <c r="B141" s="16" t="s">
        <v>509</v>
      </c>
      <c r="C141" s="16" t="s">
        <v>510</v>
      </c>
      <c r="D141" s="16">
        <v>2002</v>
      </c>
      <c r="E141" s="16" t="s">
        <v>511</v>
      </c>
      <c r="F141" s="16">
        <v>123</v>
      </c>
      <c r="G141" s="16" t="s">
        <v>512</v>
      </c>
      <c r="H141" s="16">
        <v>2002</v>
      </c>
      <c r="I141" s="16">
        <v>6.5014404999999997E-2</v>
      </c>
      <c r="J141" s="16">
        <v>1</v>
      </c>
      <c r="K141" s="16">
        <v>123</v>
      </c>
      <c r="L141" s="16" t="s">
        <v>58</v>
      </c>
      <c r="M141" s="16">
        <v>0</v>
      </c>
      <c r="N141" s="16">
        <v>0</v>
      </c>
      <c r="O141" s="16">
        <v>0</v>
      </c>
      <c r="P141" s="16">
        <v>0</v>
      </c>
      <c r="Q141" s="16">
        <v>0</v>
      </c>
      <c r="R141" s="16">
        <v>0</v>
      </c>
      <c r="S141" s="16">
        <v>0</v>
      </c>
      <c r="T141" s="16">
        <v>1</v>
      </c>
      <c r="U141" s="16">
        <v>0</v>
      </c>
    </row>
    <row r="142" spans="1:21" ht="58" x14ac:dyDescent="0.35">
      <c r="A142" s="16">
        <v>1125</v>
      </c>
      <c r="B142" s="16" t="s">
        <v>513</v>
      </c>
      <c r="C142" s="16" t="s">
        <v>514</v>
      </c>
      <c r="D142" s="16">
        <v>2015</v>
      </c>
      <c r="E142" s="16" t="s">
        <v>513</v>
      </c>
      <c r="F142" s="16">
        <v>123</v>
      </c>
      <c r="G142" s="16" t="s">
        <v>515</v>
      </c>
      <c r="H142" s="16">
        <v>2015</v>
      </c>
      <c r="I142" s="16">
        <v>0</v>
      </c>
      <c r="J142" s="16">
        <v>1</v>
      </c>
      <c r="K142" s="16">
        <v>123</v>
      </c>
      <c r="L142" s="16" t="s">
        <v>58</v>
      </c>
      <c r="M142" s="16">
        <v>0</v>
      </c>
      <c r="N142" s="16">
        <v>0</v>
      </c>
      <c r="O142" s="16">
        <v>0</v>
      </c>
      <c r="P142" s="16">
        <v>0</v>
      </c>
      <c r="Q142" s="16">
        <v>0</v>
      </c>
      <c r="R142" s="16">
        <v>0</v>
      </c>
      <c r="S142" s="16">
        <v>0</v>
      </c>
      <c r="T142" s="16">
        <v>1</v>
      </c>
      <c r="U142" s="16">
        <v>0</v>
      </c>
    </row>
    <row r="143" spans="1:21" ht="87" x14ac:dyDescent="0.35">
      <c r="A143" s="16">
        <v>27148</v>
      </c>
      <c r="B143" s="16" t="s">
        <v>516</v>
      </c>
      <c r="C143" s="16" t="s">
        <v>517</v>
      </c>
      <c r="D143" s="16">
        <v>2011</v>
      </c>
      <c r="E143" s="16" t="s">
        <v>516</v>
      </c>
      <c r="F143" s="16">
        <v>123</v>
      </c>
      <c r="G143" s="16" t="s">
        <v>518</v>
      </c>
      <c r="H143" s="16">
        <v>2011</v>
      </c>
      <c r="I143" s="16">
        <v>0</v>
      </c>
      <c r="J143" s="16">
        <v>1</v>
      </c>
      <c r="K143" s="16">
        <v>123</v>
      </c>
      <c r="L143" s="16" t="s">
        <v>519</v>
      </c>
      <c r="M143" s="16">
        <v>0</v>
      </c>
      <c r="N143" s="16">
        <v>0</v>
      </c>
      <c r="O143" s="16">
        <v>1</v>
      </c>
      <c r="P143" s="16">
        <v>0</v>
      </c>
      <c r="Q143" s="16">
        <v>0</v>
      </c>
      <c r="R143" s="16">
        <v>0</v>
      </c>
      <c r="S143" s="16">
        <v>0</v>
      </c>
      <c r="T143" s="16">
        <v>0</v>
      </c>
      <c r="U143" s="16">
        <v>0</v>
      </c>
    </row>
    <row r="144" spans="1:21" ht="43.5" x14ac:dyDescent="0.35">
      <c r="A144" s="16">
        <v>1145</v>
      </c>
      <c r="B144" s="16" t="s">
        <v>520</v>
      </c>
      <c r="C144" s="16" t="s">
        <v>521</v>
      </c>
      <c r="D144" s="16">
        <v>1993</v>
      </c>
      <c r="E144" s="16" t="s">
        <v>520</v>
      </c>
      <c r="F144" s="16">
        <v>122</v>
      </c>
      <c r="G144" s="16" t="s">
        <v>522</v>
      </c>
      <c r="H144" s="16">
        <v>1993</v>
      </c>
      <c r="I144" s="16">
        <v>0</v>
      </c>
      <c r="J144" s="16">
        <v>1</v>
      </c>
      <c r="K144" s="16">
        <v>122</v>
      </c>
      <c r="L144" s="16" t="s">
        <v>145</v>
      </c>
      <c r="M144" s="16">
        <v>0</v>
      </c>
      <c r="N144" s="16">
        <v>0</v>
      </c>
      <c r="O144" s="16">
        <v>1</v>
      </c>
      <c r="P144" s="16">
        <v>0</v>
      </c>
      <c r="Q144" s="16">
        <v>1</v>
      </c>
      <c r="R144" s="16">
        <v>0</v>
      </c>
      <c r="S144" s="16">
        <v>0</v>
      </c>
      <c r="T144" s="16">
        <v>0</v>
      </c>
      <c r="U144" s="16">
        <v>0</v>
      </c>
    </row>
    <row r="145" spans="1:21" ht="58" x14ac:dyDescent="0.35">
      <c r="A145" s="16">
        <v>1175</v>
      </c>
      <c r="B145" s="16" t="s">
        <v>523</v>
      </c>
      <c r="C145" s="16" t="s">
        <v>524</v>
      </c>
      <c r="D145" s="16">
        <v>1990</v>
      </c>
      <c r="E145" s="16" t="s">
        <v>523</v>
      </c>
      <c r="F145" s="16">
        <v>122</v>
      </c>
      <c r="G145" s="16" t="s">
        <v>525</v>
      </c>
      <c r="H145" s="16">
        <v>1990</v>
      </c>
      <c r="I145" s="16">
        <v>0</v>
      </c>
      <c r="J145" s="16">
        <v>1</v>
      </c>
      <c r="K145" s="16">
        <v>122</v>
      </c>
      <c r="L145" s="16" t="s">
        <v>58</v>
      </c>
      <c r="M145" s="16">
        <v>0</v>
      </c>
      <c r="N145" s="16">
        <v>0</v>
      </c>
      <c r="O145" s="16">
        <v>0</v>
      </c>
      <c r="P145" s="16">
        <v>0</v>
      </c>
      <c r="Q145" s="16">
        <v>0</v>
      </c>
      <c r="R145" s="16">
        <v>0</v>
      </c>
      <c r="S145" s="16">
        <v>0</v>
      </c>
      <c r="T145" s="16">
        <v>1</v>
      </c>
      <c r="U145" s="16">
        <v>0</v>
      </c>
    </row>
    <row r="146" spans="1:21" ht="58" x14ac:dyDescent="0.35">
      <c r="A146" s="16">
        <v>388</v>
      </c>
      <c r="B146" s="16" t="s">
        <v>526</v>
      </c>
      <c r="C146" s="16" t="s">
        <v>527</v>
      </c>
      <c r="D146" s="16">
        <v>2000</v>
      </c>
      <c r="E146" s="16" t="s">
        <v>528</v>
      </c>
      <c r="F146" s="16">
        <v>121</v>
      </c>
      <c r="G146" s="16" t="s">
        <v>529</v>
      </c>
      <c r="H146" s="16">
        <v>2000</v>
      </c>
      <c r="I146" s="16">
        <v>1.4184397E-2</v>
      </c>
      <c r="J146" s="16">
        <v>1</v>
      </c>
      <c r="K146" s="16">
        <v>121</v>
      </c>
      <c r="L146" s="16" t="s">
        <v>67</v>
      </c>
      <c r="M146" s="16">
        <v>0</v>
      </c>
      <c r="N146" s="16">
        <v>0</v>
      </c>
      <c r="O146" s="16">
        <v>0</v>
      </c>
      <c r="P146" s="16">
        <v>0</v>
      </c>
      <c r="Q146" s="16">
        <v>1</v>
      </c>
      <c r="R146" s="16">
        <v>0</v>
      </c>
      <c r="S146" s="16">
        <v>0</v>
      </c>
      <c r="T146" s="16">
        <v>0</v>
      </c>
      <c r="U146" s="16">
        <v>0</v>
      </c>
    </row>
    <row r="147" spans="1:21" ht="58" x14ac:dyDescent="0.35">
      <c r="A147" s="16">
        <v>389</v>
      </c>
      <c r="B147" s="16" t="s">
        <v>530</v>
      </c>
      <c r="C147" s="16" t="s">
        <v>531</v>
      </c>
      <c r="D147" s="16">
        <v>2003</v>
      </c>
      <c r="E147" s="16" t="s">
        <v>532</v>
      </c>
      <c r="F147" s="16">
        <v>121</v>
      </c>
      <c r="G147" s="16" t="s">
        <v>533</v>
      </c>
      <c r="H147" s="16">
        <v>2003</v>
      </c>
      <c r="I147" s="16">
        <v>5.3763439999999999E-3</v>
      </c>
      <c r="J147" s="16">
        <v>1</v>
      </c>
      <c r="K147" s="16">
        <v>121</v>
      </c>
      <c r="L147" s="16" t="s">
        <v>67</v>
      </c>
      <c r="M147" s="16">
        <v>0</v>
      </c>
      <c r="N147" s="16">
        <v>0</v>
      </c>
      <c r="O147" s="16">
        <v>0</v>
      </c>
      <c r="P147" s="16">
        <v>0</v>
      </c>
      <c r="Q147" s="16">
        <v>1</v>
      </c>
      <c r="R147" s="16">
        <v>0</v>
      </c>
      <c r="S147" s="16">
        <v>0</v>
      </c>
      <c r="T147" s="16">
        <v>0</v>
      </c>
      <c r="U147" s="16">
        <v>0</v>
      </c>
    </row>
    <row r="148" spans="1:21" ht="58" x14ac:dyDescent="0.35">
      <c r="A148" s="16">
        <v>388</v>
      </c>
      <c r="B148" s="16" t="s">
        <v>528</v>
      </c>
      <c r="C148" s="16" t="s">
        <v>534</v>
      </c>
      <c r="D148" s="16">
        <v>2000</v>
      </c>
      <c r="E148" s="16" t="s">
        <v>528</v>
      </c>
      <c r="F148" s="16">
        <v>121</v>
      </c>
      <c r="G148" s="16" t="s">
        <v>529</v>
      </c>
      <c r="H148" s="16">
        <v>2000</v>
      </c>
      <c r="I148" s="16">
        <v>0</v>
      </c>
      <c r="J148" s="16">
        <v>1</v>
      </c>
      <c r="K148" s="16">
        <v>121</v>
      </c>
      <c r="L148" s="16" t="s">
        <v>67</v>
      </c>
      <c r="M148" s="16">
        <v>0</v>
      </c>
      <c r="N148" s="16">
        <v>0</v>
      </c>
      <c r="O148" s="16">
        <v>0</v>
      </c>
      <c r="P148" s="16">
        <v>0</v>
      </c>
      <c r="Q148" s="16">
        <v>1</v>
      </c>
      <c r="R148" s="16">
        <v>0</v>
      </c>
      <c r="S148" s="16">
        <v>0</v>
      </c>
      <c r="T148" s="16">
        <v>0</v>
      </c>
      <c r="U148" s="16">
        <v>0</v>
      </c>
    </row>
    <row r="149" spans="1:21" ht="72.5" x14ac:dyDescent="0.35">
      <c r="A149" s="16">
        <v>400</v>
      </c>
      <c r="B149" s="16" t="s">
        <v>535</v>
      </c>
      <c r="C149" s="16" t="s">
        <v>536</v>
      </c>
      <c r="D149" s="16">
        <v>2001</v>
      </c>
      <c r="E149" s="16" t="s">
        <v>535</v>
      </c>
      <c r="F149" s="16">
        <v>121</v>
      </c>
      <c r="G149" s="16" t="s">
        <v>537</v>
      </c>
      <c r="H149" s="16">
        <v>2001</v>
      </c>
      <c r="I149" s="16">
        <v>0</v>
      </c>
      <c r="J149" s="16">
        <v>1</v>
      </c>
      <c r="K149" s="16">
        <v>121</v>
      </c>
      <c r="L149" s="16" t="s">
        <v>58</v>
      </c>
      <c r="M149" s="16">
        <v>0</v>
      </c>
      <c r="N149" s="16">
        <v>0</v>
      </c>
      <c r="O149" s="16">
        <v>0</v>
      </c>
      <c r="P149" s="16">
        <v>0</v>
      </c>
      <c r="Q149" s="16">
        <v>0</v>
      </c>
      <c r="R149" s="16">
        <v>0</v>
      </c>
      <c r="S149" s="16">
        <v>0</v>
      </c>
      <c r="T149" s="16">
        <v>1</v>
      </c>
      <c r="U149" s="16">
        <v>0</v>
      </c>
    </row>
    <row r="150" spans="1:21" ht="72.5" x14ac:dyDescent="0.35">
      <c r="A150" s="16">
        <v>372</v>
      </c>
      <c r="B150" s="16" t="s">
        <v>538</v>
      </c>
      <c r="C150" s="16" t="s">
        <v>539</v>
      </c>
      <c r="D150" s="16">
        <v>2000</v>
      </c>
      <c r="E150" s="16" t="s">
        <v>540</v>
      </c>
      <c r="F150" s="16">
        <v>119</v>
      </c>
      <c r="G150" s="16" t="s">
        <v>541</v>
      </c>
      <c r="H150" s="16">
        <v>2000</v>
      </c>
      <c r="I150" s="16">
        <v>0.176685068</v>
      </c>
      <c r="J150" s="16">
        <v>1</v>
      </c>
      <c r="K150" s="16">
        <v>119</v>
      </c>
      <c r="L150" s="16" t="s">
        <v>58</v>
      </c>
      <c r="M150" s="16">
        <v>0</v>
      </c>
      <c r="N150" s="16">
        <v>0</v>
      </c>
      <c r="O150" s="16">
        <v>0</v>
      </c>
      <c r="P150" s="16">
        <v>0</v>
      </c>
      <c r="Q150" s="16">
        <v>0</v>
      </c>
      <c r="R150" s="16">
        <v>0</v>
      </c>
      <c r="S150" s="16">
        <v>0</v>
      </c>
      <c r="T150" s="16">
        <v>1</v>
      </c>
      <c r="U150" s="16">
        <v>0</v>
      </c>
    </row>
    <row r="151" spans="1:21" ht="72.5" x14ac:dyDescent="0.35">
      <c r="A151" s="16">
        <v>13</v>
      </c>
      <c r="B151" s="16" t="s">
        <v>542</v>
      </c>
      <c r="C151" s="16" t="s">
        <v>543</v>
      </c>
      <c r="D151" s="16">
        <v>2007</v>
      </c>
      <c r="E151" s="16" t="s">
        <v>542</v>
      </c>
      <c r="F151" s="16">
        <v>118</v>
      </c>
      <c r="G151" s="16" t="s">
        <v>544</v>
      </c>
      <c r="H151" s="16">
        <v>2007</v>
      </c>
      <c r="I151" s="16">
        <v>0</v>
      </c>
      <c r="J151" s="16">
        <v>1</v>
      </c>
      <c r="K151" s="16">
        <v>118</v>
      </c>
      <c r="L151" s="16" t="s">
        <v>58</v>
      </c>
      <c r="M151" s="16">
        <v>0</v>
      </c>
      <c r="N151" s="16">
        <v>0</v>
      </c>
      <c r="O151" s="16">
        <v>0</v>
      </c>
      <c r="P151" s="16">
        <v>0</v>
      </c>
      <c r="Q151" s="16">
        <v>0</v>
      </c>
      <c r="R151" s="16">
        <v>0</v>
      </c>
      <c r="S151" s="16">
        <v>0</v>
      </c>
      <c r="T151" s="16">
        <v>1</v>
      </c>
      <c r="U151" s="16">
        <v>0</v>
      </c>
    </row>
    <row r="152" spans="1:21" ht="72.5" x14ac:dyDescent="0.35">
      <c r="A152" s="16">
        <v>424</v>
      </c>
      <c r="B152" s="16" t="s">
        <v>545</v>
      </c>
      <c r="C152" s="16" t="s">
        <v>546</v>
      </c>
      <c r="D152" s="16">
        <v>2002</v>
      </c>
      <c r="E152" s="16" t="s">
        <v>547</v>
      </c>
      <c r="F152" s="16">
        <v>117</v>
      </c>
      <c r="G152" s="16" t="s">
        <v>548</v>
      </c>
      <c r="H152" s="16">
        <v>2002</v>
      </c>
      <c r="I152" s="16">
        <v>3.0030030000000002E-3</v>
      </c>
      <c r="J152" s="16">
        <v>1</v>
      </c>
      <c r="K152" s="16">
        <v>117</v>
      </c>
      <c r="L152" s="16" t="s">
        <v>58</v>
      </c>
      <c r="M152" s="16">
        <v>0</v>
      </c>
      <c r="N152" s="16">
        <v>0</v>
      </c>
      <c r="O152" s="16">
        <v>0</v>
      </c>
      <c r="P152" s="16">
        <v>0</v>
      </c>
      <c r="Q152" s="16">
        <v>0</v>
      </c>
      <c r="R152" s="16">
        <v>0</v>
      </c>
      <c r="S152" s="16">
        <v>0</v>
      </c>
      <c r="T152" s="16">
        <v>1</v>
      </c>
      <c r="U152" s="16">
        <v>0</v>
      </c>
    </row>
    <row r="153" spans="1:21" ht="87" x14ac:dyDescent="0.35">
      <c r="A153" s="16">
        <v>409</v>
      </c>
      <c r="B153" s="16" t="s">
        <v>549</v>
      </c>
      <c r="C153" s="16" t="s">
        <v>550</v>
      </c>
      <c r="D153" s="16">
        <v>1999</v>
      </c>
      <c r="E153" s="16" t="s">
        <v>549</v>
      </c>
      <c r="F153" s="16">
        <v>117</v>
      </c>
      <c r="G153" s="16" t="s">
        <v>551</v>
      </c>
      <c r="H153" s="16">
        <v>1999</v>
      </c>
      <c r="I153" s="16">
        <v>0</v>
      </c>
      <c r="J153" s="16">
        <v>1</v>
      </c>
      <c r="K153" s="16">
        <v>117</v>
      </c>
      <c r="L153" s="16" t="s">
        <v>67</v>
      </c>
      <c r="M153" s="16">
        <v>0</v>
      </c>
      <c r="N153" s="16">
        <v>0</v>
      </c>
      <c r="O153" s="16">
        <v>0</v>
      </c>
      <c r="P153" s="16">
        <v>0</v>
      </c>
      <c r="Q153" s="16">
        <v>1</v>
      </c>
      <c r="R153" s="16">
        <v>0</v>
      </c>
      <c r="S153" s="16">
        <v>0</v>
      </c>
      <c r="T153" s="16">
        <v>0</v>
      </c>
      <c r="U153" s="16">
        <v>0</v>
      </c>
    </row>
    <row r="154" spans="1:21" ht="58" x14ac:dyDescent="0.35">
      <c r="A154" s="16">
        <v>1712</v>
      </c>
      <c r="B154" s="16" t="s">
        <v>552</v>
      </c>
      <c r="C154" s="16" t="s">
        <v>553</v>
      </c>
      <c r="D154" s="16">
        <v>2000</v>
      </c>
      <c r="E154" s="16" t="s">
        <v>552</v>
      </c>
      <c r="F154" s="16">
        <v>117</v>
      </c>
      <c r="G154" s="16" t="s">
        <v>554</v>
      </c>
      <c r="H154" s="16">
        <v>2000</v>
      </c>
      <c r="I154" s="16">
        <v>0</v>
      </c>
      <c r="J154" s="16">
        <v>1</v>
      </c>
      <c r="K154" s="16">
        <v>117</v>
      </c>
      <c r="L154" s="16" t="s">
        <v>58</v>
      </c>
      <c r="M154" s="16">
        <v>0</v>
      </c>
      <c r="N154" s="16">
        <v>0</v>
      </c>
      <c r="O154" s="16">
        <v>0</v>
      </c>
      <c r="P154" s="16">
        <v>0</v>
      </c>
      <c r="Q154" s="16">
        <v>0</v>
      </c>
      <c r="R154" s="16">
        <v>0</v>
      </c>
      <c r="S154" s="16">
        <v>0</v>
      </c>
      <c r="T154" s="16">
        <v>1</v>
      </c>
      <c r="U154" s="16">
        <v>0</v>
      </c>
    </row>
    <row r="155" spans="1:21" ht="72.5" x14ac:dyDescent="0.35">
      <c r="A155" s="16">
        <v>306</v>
      </c>
      <c r="B155" s="16" t="s">
        <v>555</v>
      </c>
      <c r="C155" s="16" t="s">
        <v>501</v>
      </c>
      <c r="D155" s="16">
        <v>2000</v>
      </c>
      <c r="E155" s="16" t="s">
        <v>555</v>
      </c>
      <c r="F155" s="16">
        <v>116</v>
      </c>
      <c r="G155" s="16" t="s">
        <v>556</v>
      </c>
      <c r="H155" s="16">
        <v>2000</v>
      </c>
      <c r="I155" s="16">
        <v>0</v>
      </c>
      <c r="J155" s="16">
        <v>1</v>
      </c>
      <c r="K155" s="16">
        <v>116</v>
      </c>
      <c r="L155" s="16" t="s">
        <v>58</v>
      </c>
      <c r="M155" s="16">
        <v>0</v>
      </c>
      <c r="N155" s="16">
        <v>0</v>
      </c>
      <c r="O155" s="16">
        <v>0</v>
      </c>
      <c r="P155" s="16">
        <v>0</v>
      </c>
      <c r="Q155" s="16">
        <v>0</v>
      </c>
      <c r="R155" s="16">
        <v>0</v>
      </c>
      <c r="S155" s="16">
        <v>0</v>
      </c>
      <c r="T155" s="16">
        <v>1</v>
      </c>
      <c r="U155" s="16">
        <v>0</v>
      </c>
    </row>
    <row r="156" spans="1:21" ht="58" x14ac:dyDescent="0.35">
      <c r="A156" s="16">
        <v>1706</v>
      </c>
      <c r="B156" s="16" t="s">
        <v>557</v>
      </c>
      <c r="C156" s="16" t="s">
        <v>558</v>
      </c>
      <c r="D156" s="16">
        <v>2003</v>
      </c>
      <c r="E156" s="16" t="s">
        <v>557</v>
      </c>
      <c r="F156" s="16">
        <v>116</v>
      </c>
      <c r="G156" s="16" t="s">
        <v>559</v>
      </c>
      <c r="H156" s="16">
        <v>2003</v>
      </c>
      <c r="I156" s="16">
        <v>0</v>
      </c>
      <c r="J156" s="16">
        <v>1</v>
      </c>
      <c r="K156" s="16">
        <v>116</v>
      </c>
      <c r="L156" s="16" t="s">
        <v>94</v>
      </c>
      <c r="M156" s="16">
        <v>0</v>
      </c>
      <c r="N156" s="16">
        <v>0</v>
      </c>
      <c r="O156" s="16">
        <v>0</v>
      </c>
      <c r="P156" s="16">
        <v>0</v>
      </c>
      <c r="Q156" s="16">
        <v>1</v>
      </c>
      <c r="R156" s="16">
        <v>0</v>
      </c>
      <c r="S156" s="16">
        <v>0</v>
      </c>
      <c r="T156" s="16">
        <v>0</v>
      </c>
      <c r="U156" s="16">
        <v>0</v>
      </c>
    </row>
    <row r="157" spans="1:21" ht="87" x14ac:dyDescent="0.35">
      <c r="A157" s="16">
        <v>7479</v>
      </c>
      <c r="B157" s="16" t="s">
        <v>560</v>
      </c>
      <c r="C157" s="16" t="s">
        <v>561</v>
      </c>
      <c r="D157" s="16">
        <v>2010</v>
      </c>
      <c r="E157" s="16" t="s">
        <v>560</v>
      </c>
      <c r="F157" s="16">
        <v>116</v>
      </c>
      <c r="G157" s="16" t="s">
        <v>562</v>
      </c>
      <c r="H157" s="16">
        <v>2010</v>
      </c>
      <c r="I157" s="16">
        <v>0</v>
      </c>
      <c r="J157" s="16">
        <v>1</v>
      </c>
      <c r="K157" s="16">
        <v>116</v>
      </c>
      <c r="L157" s="16" t="s">
        <v>58</v>
      </c>
      <c r="M157" s="16">
        <v>0</v>
      </c>
      <c r="N157" s="16">
        <v>0</v>
      </c>
      <c r="O157" s="16">
        <v>0</v>
      </c>
      <c r="P157" s="16">
        <v>0</v>
      </c>
      <c r="Q157" s="16">
        <v>0</v>
      </c>
      <c r="R157" s="16">
        <v>0</v>
      </c>
      <c r="S157" s="16">
        <v>0</v>
      </c>
      <c r="T157" s="16">
        <v>1</v>
      </c>
      <c r="U157" s="16">
        <v>0</v>
      </c>
    </row>
    <row r="158" spans="1:21" ht="58" x14ac:dyDescent="0.35">
      <c r="A158" s="16">
        <v>50140</v>
      </c>
      <c r="B158" s="16" t="s">
        <v>563</v>
      </c>
      <c r="C158" s="16" t="s">
        <v>564</v>
      </c>
      <c r="D158" s="16">
        <v>2016</v>
      </c>
      <c r="E158" s="16" t="s">
        <v>565</v>
      </c>
      <c r="F158" s="16">
        <v>114</v>
      </c>
      <c r="G158" s="16" t="s">
        <v>566</v>
      </c>
      <c r="H158" s="16">
        <v>2016</v>
      </c>
      <c r="I158" s="16">
        <v>0.17218404000000001</v>
      </c>
      <c r="J158" s="16">
        <v>1</v>
      </c>
      <c r="K158" s="16">
        <v>114</v>
      </c>
      <c r="L158" s="16" t="s">
        <v>58</v>
      </c>
      <c r="M158" s="16">
        <v>0</v>
      </c>
      <c r="N158" s="16">
        <v>0</v>
      </c>
      <c r="O158" s="16">
        <v>0</v>
      </c>
      <c r="P158" s="16">
        <v>0</v>
      </c>
      <c r="Q158" s="16">
        <v>0</v>
      </c>
      <c r="R158" s="16">
        <v>0</v>
      </c>
      <c r="S158" s="16">
        <v>0</v>
      </c>
      <c r="T158" s="16">
        <v>1</v>
      </c>
      <c r="U158" s="16">
        <v>0</v>
      </c>
    </row>
    <row r="159" spans="1:21" ht="101.5" x14ac:dyDescent="0.35">
      <c r="A159" s="16">
        <v>803</v>
      </c>
      <c r="B159" s="16" t="s">
        <v>567</v>
      </c>
      <c r="C159" s="16" t="s">
        <v>568</v>
      </c>
      <c r="D159" s="16">
        <v>1999</v>
      </c>
      <c r="E159" s="16" t="s">
        <v>569</v>
      </c>
      <c r="F159" s="16">
        <v>114</v>
      </c>
      <c r="G159" s="16" t="s">
        <v>570</v>
      </c>
      <c r="H159" s="16">
        <v>1999</v>
      </c>
      <c r="I159" s="16">
        <v>4.6023965E-2</v>
      </c>
      <c r="J159" s="16">
        <v>1</v>
      </c>
      <c r="K159" s="16">
        <v>114</v>
      </c>
      <c r="L159" s="16" t="s">
        <v>26</v>
      </c>
      <c r="M159" s="16">
        <v>0</v>
      </c>
      <c r="N159" s="16">
        <v>0</v>
      </c>
      <c r="O159" s="16">
        <v>0</v>
      </c>
      <c r="P159" s="16">
        <v>1</v>
      </c>
      <c r="Q159" s="16">
        <v>0</v>
      </c>
      <c r="R159" s="16">
        <v>0</v>
      </c>
      <c r="S159" s="16">
        <v>0</v>
      </c>
      <c r="T159" s="16">
        <v>0</v>
      </c>
      <c r="U159" s="16">
        <v>0</v>
      </c>
    </row>
    <row r="160" spans="1:21" ht="72.5" x14ac:dyDescent="0.35">
      <c r="A160" s="16">
        <v>429</v>
      </c>
      <c r="B160" s="16" t="s">
        <v>571</v>
      </c>
      <c r="C160" s="16" t="s">
        <v>572</v>
      </c>
      <c r="D160" s="16">
        <v>2006</v>
      </c>
      <c r="E160" s="16" t="s">
        <v>571</v>
      </c>
      <c r="F160" s="16">
        <v>114</v>
      </c>
      <c r="G160" s="16" t="s">
        <v>573</v>
      </c>
      <c r="H160" s="16">
        <v>2006</v>
      </c>
      <c r="I160" s="16">
        <v>0</v>
      </c>
      <c r="J160" s="16">
        <v>1</v>
      </c>
      <c r="K160" s="16">
        <v>114</v>
      </c>
      <c r="L160" s="16" t="s">
        <v>58</v>
      </c>
      <c r="M160" s="16">
        <v>0</v>
      </c>
      <c r="N160" s="16">
        <v>0</v>
      </c>
      <c r="O160" s="16">
        <v>0</v>
      </c>
      <c r="P160" s="16">
        <v>0</v>
      </c>
      <c r="Q160" s="16">
        <v>0</v>
      </c>
      <c r="R160" s="16">
        <v>0</v>
      </c>
      <c r="S160" s="16">
        <v>0</v>
      </c>
      <c r="T160" s="16">
        <v>1</v>
      </c>
      <c r="U160" s="16">
        <v>0</v>
      </c>
    </row>
    <row r="161" spans="1:21" ht="116" x14ac:dyDescent="0.35">
      <c r="A161" s="16">
        <v>1125</v>
      </c>
      <c r="B161" s="16" t="s">
        <v>574</v>
      </c>
      <c r="C161" s="16" t="s">
        <v>575</v>
      </c>
      <c r="D161" s="16">
        <v>2015</v>
      </c>
      <c r="E161" s="16" t="s">
        <v>574</v>
      </c>
      <c r="F161" s="16">
        <v>114</v>
      </c>
      <c r="G161" s="16" t="s">
        <v>576</v>
      </c>
      <c r="H161" s="16">
        <v>2015</v>
      </c>
      <c r="I161" s="16">
        <v>0</v>
      </c>
      <c r="J161" s="16">
        <v>1</v>
      </c>
      <c r="K161" s="16">
        <v>114</v>
      </c>
      <c r="L161" s="16" t="s">
        <v>58</v>
      </c>
      <c r="M161" s="16">
        <v>0</v>
      </c>
      <c r="N161" s="16">
        <v>0</v>
      </c>
      <c r="O161" s="16">
        <v>0</v>
      </c>
      <c r="P161" s="16">
        <v>0</v>
      </c>
      <c r="Q161" s="16">
        <v>0</v>
      </c>
      <c r="R161" s="16">
        <v>0</v>
      </c>
      <c r="S161" s="16">
        <v>0</v>
      </c>
      <c r="T161" s="16">
        <v>1</v>
      </c>
      <c r="U161" s="16">
        <v>0</v>
      </c>
    </row>
    <row r="162" spans="1:21" ht="58" x14ac:dyDescent="0.35">
      <c r="A162" s="16">
        <v>453</v>
      </c>
      <c r="B162" s="16" t="s">
        <v>577</v>
      </c>
      <c r="C162" s="16" t="s">
        <v>578</v>
      </c>
      <c r="D162" s="16">
        <v>2007</v>
      </c>
      <c r="E162" s="16" t="s">
        <v>577</v>
      </c>
      <c r="F162" s="16">
        <v>112</v>
      </c>
      <c r="G162" s="16" t="s">
        <v>579</v>
      </c>
      <c r="H162" s="16">
        <v>2007</v>
      </c>
      <c r="I162" s="16">
        <v>0</v>
      </c>
      <c r="J162" s="16">
        <v>1</v>
      </c>
      <c r="K162" s="16">
        <v>112</v>
      </c>
      <c r="L162" s="16" t="s">
        <v>58</v>
      </c>
      <c r="M162" s="16">
        <v>0</v>
      </c>
      <c r="N162" s="16">
        <v>0</v>
      </c>
      <c r="O162" s="16">
        <v>0</v>
      </c>
      <c r="P162" s="16">
        <v>0</v>
      </c>
      <c r="Q162" s="16">
        <v>0</v>
      </c>
      <c r="R162" s="16">
        <v>0</v>
      </c>
      <c r="S162" s="16">
        <v>0</v>
      </c>
      <c r="T162" s="16">
        <v>1</v>
      </c>
      <c r="U162" s="16">
        <v>0</v>
      </c>
    </row>
    <row r="163" spans="1:21" ht="58" x14ac:dyDescent="0.35">
      <c r="A163" s="16">
        <v>559</v>
      </c>
      <c r="B163" s="16" t="s">
        <v>580</v>
      </c>
      <c r="C163" s="16" t="s">
        <v>581</v>
      </c>
      <c r="D163" s="16">
        <v>1999</v>
      </c>
      <c r="E163" s="16" t="s">
        <v>580</v>
      </c>
      <c r="F163" s="16">
        <v>112</v>
      </c>
      <c r="G163" s="16" t="s">
        <v>582</v>
      </c>
      <c r="H163" s="16">
        <v>1999</v>
      </c>
      <c r="I163" s="16">
        <v>0</v>
      </c>
      <c r="J163" s="16">
        <v>1</v>
      </c>
      <c r="K163" s="16">
        <v>112</v>
      </c>
      <c r="L163" s="16" t="s">
        <v>78</v>
      </c>
      <c r="M163" s="16">
        <v>0</v>
      </c>
      <c r="N163" s="16">
        <v>0</v>
      </c>
      <c r="O163" s="16">
        <v>1</v>
      </c>
      <c r="P163" s="16">
        <v>0</v>
      </c>
      <c r="Q163" s="16">
        <v>0</v>
      </c>
      <c r="R163" s="16">
        <v>0</v>
      </c>
      <c r="S163" s="16">
        <v>0</v>
      </c>
      <c r="T163" s="16">
        <v>1</v>
      </c>
      <c r="U163" s="16">
        <v>0</v>
      </c>
    </row>
    <row r="164" spans="1:21" ht="43.5" x14ac:dyDescent="0.35">
      <c r="A164" s="16">
        <v>1114</v>
      </c>
      <c r="B164" s="16" t="s">
        <v>583</v>
      </c>
      <c r="C164" s="16" t="s">
        <v>584</v>
      </c>
      <c r="D164" s="16">
        <v>1991</v>
      </c>
      <c r="E164" s="16" t="s">
        <v>583</v>
      </c>
      <c r="F164" s="16">
        <v>112</v>
      </c>
      <c r="G164" s="16" t="s">
        <v>585</v>
      </c>
      <c r="H164" s="16">
        <v>1991</v>
      </c>
      <c r="I164" s="16">
        <v>0</v>
      </c>
      <c r="J164" s="16">
        <v>1</v>
      </c>
      <c r="K164" s="16">
        <v>112</v>
      </c>
      <c r="L164" s="16" t="s">
        <v>58</v>
      </c>
      <c r="M164" s="16">
        <v>0</v>
      </c>
      <c r="N164" s="16">
        <v>0</v>
      </c>
      <c r="O164" s="16">
        <v>0</v>
      </c>
      <c r="P164" s="16">
        <v>0</v>
      </c>
      <c r="Q164" s="16">
        <v>0</v>
      </c>
      <c r="R164" s="16">
        <v>0</v>
      </c>
      <c r="S164" s="16">
        <v>0</v>
      </c>
      <c r="T164" s="16">
        <v>1</v>
      </c>
      <c r="U164" s="16">
        <v>0</v>
      </c>
    </row>
    <row r="165" spans="1:21" ht="58" x14ac:dyDescent="0.35">
      <c r="A165" s="16">
        <v>388</v>
      </c>
      <c r="B165" s="16" t="s">
        <v>586</v>
      </c>
      <c r="C165" s="16" t="s">
        <v>587</v>
      </c>
      <c r="D165" s="16">
        <v>2001</v>
      </c>
      <c r="E165" s="16" t="s">
        <v>586</v>
      </c>
      <c r="F165" s="16">
        <v>110</v>
      </c>
      <c r="G165" s="16" t="s">
        <v>588</v>
      </c>
      <c r="H165" s="16">
        <v>2001</v>
      </c>
      <c r="I165" s="16">
        <v>0</v>
      </c>
      <c r="J165" s="16">
        <v>1</v>
      </c>
      <c r="K165" s="16">
        <v>110</v>
      </c>
      <c r="L165" s="16" t="s">
        <v>67</v>
      </c>
      <c r="M165" s="16">
        <v>0</v>
      </c>
      <c r="N165" s="16">
        <v>0</v>
      </c>
      <c r="O165" s="16">
        <v>0</v>
      </c>
      <c r="P165" s="16">
        <v>0</v>
      </c>
      <c r="Q165" s="16">
        <v>1</v>
      </c>
      <c r="R165" s="16">
        <v>0</v>
      </c>
      <c r="S165" s="16">
        <v>0</v>
      </c>
      <c r="T165" s="16">
        <v>0</v>
      </c>
      <c r="U165" s="16">
        <v>0</v>
      </c>
    </row>
    <row r="166" spans="1:21" ht="87" x14ac:dyDescent="0.35">
      <c r="A166" s="16">
        <v>1392</v>
      </c>
      <c r="B166" s="16" t="s">
        <v>589</v>
      </c>
      <c r="C166" s="16" t="s">
        <v>590</v>
      </c>
      <c r="D166" s="16">
        <v>2003</v>
      </c>
      <c r="E166" s="16" t="s">
        <v>589</v>
      </c>
      <c r="F166" s="16">
        <v>110</v>
      </c>
      <c r="G166" s="16" t="s">
        <v>591</v>
      </c>
      <c r="H166" s="16">
        <v>2003</v>
      </c>
      <c r="I166" s="16">
        <v>0</v>
      </c>
      <c r="J166" s="16">
        <v>1</v>
      </c>
      <c r="K166" s="16">
        <v>110</v>
      </c>
      <c r="L166" s="16" t="s">
        <v>58</v>
      </c>
      <c r="M166" s="16">
        <v>0</v>
      </c>
      <c r="N166" s="16">
        <v>0</v>
      </c>
      <c r="O166" s="16">
        <v>0</v>
      </c>
      <c r="P166" s="16">
        <v>0</v>
      </c>
      <c r="Q166" s="16">
        <v>0</v>
      </c>
      <c r="R166" s="16">
        <v>0</v>
      </c>
      <c r="S166" s="16">
        <v>0</v>
      </c>
      <c r="T166" s="16">
        <v>1</v>
      </c>
      <c r="U166" s="16">
        <v>0</v>
      </c>
    </row>
    <row r="167" spans="1:21" ht="58" x14ac:dyDescent="0.35">
      <c r="A167" s="16">
        <v>1734</v>
      </c>
      <c r="B167" s="16" t="s">
        <v>592</v>
      </c>
      <c r="C167" s="16" t="s">
        <v>593</v>
      </c>
      <c r="D167" s="16">
        <v>2003</v>
      </c>
      <c r="E167" s="16" t="s">
        <v>592</v>
      </c>
      <c r="F167" s="16">
        <v>110</v>
      </c>
      <c r="G167" s="16" t="s">
        <v>594</v>
      </c>
      <c r="H167" s="16">
        <v>2003</v>
      </c>
      <c r="I167" s="16">
        <v>0</v>
      </c>
      <c r="J167" s="16">
        <v>1</v>
      </c>
      <c r="K167" s="16">
        <v>110</v>
      </c>
      <c r="L167" s="16" t="s">
        <v>53</v>
      </c>
      <c r="M167" s="16">
        <v>0</v>
      </c>
      <c r="N167" s="16">
        <v>0</v>
      </c>
      <c r="O167" s="16">
        <v>0</v>
      </c>
      <c r="P167" s="16">
        <v>0</v>
      </c>
      <c r="Q167" s="16">
        <v>1</v>
      </c>
      <c r="R167" s="16">
        <v>0</v>
      </c>
      <c r="S167" s="16">
        <v>0</v>
      </c>
      <c r="T167" s="16">
        <v>1</v>
      </c>
      <c r="U167" s="16">
        <v>0</v>
      </c>
    </row>
    <row r="168" spans="1:21" ht="72.5" x14ac:dyDescent="0.35">
      <c r="A168" s="16">
        <v>26828</v>
      </c>
      <c r="B168" s="16" t="s">
        <v>595</v>
      </c>
      <c r="C168" s="16" t="s">
        <v>596</v>
      </c>
      <c r="D168" s="16">
        <v>2011</v>
      </c>
      <c r="E168" s="16" t="s">
        <v>597</v>
      </c>
      <c r="F168" s="16">
        <v>107</v>
      </c>
      <c r="G168" s="16" t="s">
        <v>598</v>
      </c>
      <c r="H168" s="16">
        <v>2011</v>
      </c>
      <c r="I168" s="16">
        <v>8.3942317000000002E-2</v>
      </c>
      <c r="J168" s="16">
        <v>1</v>
      </c>
      <c r="K168" s="16">
        <v>107</v>
      </c>
      <c r="L168" s="16" t="s">
        <v>58</v>
      </c>
      <c r="M168" s="16">
        <v>0</v>
      </c>
      <c r="N168" s="16">
        <v>0</v>
      </c>
      <c r="O168" s="16">
        <v>0</v>
      </c>
      <c r="P168" s="16">
        <v>0</v>
      </c>
      <c r="Q168" s="16">
        <v>0</v>
      </c>
      <c r="R168" s="16">
        <v>0</v>
      </c>
      <c r="S168" s="16">
        <v>0</v>
      </c>
      <c r="T168" s="16">
        <v>1</v>
      </c>
      <c r="U168" s="16">
        <v>0</v>
      </c>
    </row>
    <row r="169" spans="1:21" ht="58" x14ac:dyDescent="0.35">
      <c r="A169" s="16">
        <v>398</v>
      </c>
      <c r="B169" s="16" t="s">
        <v>599</v>
      </c>
      <c r="C169" s="16" t="s">
        <v>600</v>
      </c>
      <c r="D169" s="16">
        <v>2003</v>
      </c>
      <c r="E169" s="16" t="s">
        <v>601</v>
      </c>
      <c r="F169" s="16">
        <v>107</v>
      </c>
      <c r="G169" s="16" t="s">
        <v>602</v>
      </c>
      <c r="H169" s="16">
        <v>2003</v>
      </c>
      <c r="I169" s="16">
        <v>7.4006734000000005E-2</v>
      </c>
      <c r="J169" s="16">
        <v>1</v>
      </c>
      <c r="K169" s="16">
        <v>107</v>
      </c>
      <c r="L169" s="16" t="s">
        <v>67</v>
      </c>
      <c r="M169" s="16">
        <v>0</v>
      </c>
      <c r="N169" s="16">
        <v>0</v>
      </c>
      <c r="O169" s="16">
        <v>0</v>
      </c>
      <c r="P169" s="16">
        <v>0</v>
      </c>
      <c r="Q169" s="16">
        <v>1</v>
      </c>
      <c r="R169" s="16">
        <v>0</v>
      </c>
      <c r="S169" s="16">
        <v>0</v>
      </c>
      <c r="T169" s="16">
        <v>0</v>
      </c>
      <c r="U169" s="16">
        <v>0</v>
      </c>
    </row>
    <row r="170" spans="1:21" ht="58" x14ac:dyDescent="0.35">
      <c r="A170" s="16">
        <v>1734</v>
      </c>
      <c r="B170" s="16" t="s">
        <v>603</v>
      </c>
      <c r="C170" s="16" t="s">
        <v>604</v>
      </c>
      <c r="D170" s="16">
        <v>2004</v>
      </c>
      <c r="E170" s="16" t="s">
        <v>603</v>
      </c>
      <c r="F170" s="16">
        <v>107</v>
      </c>
      <c r="G170" s="16" t="s">
        <v>605</v>
      </c>
      <c r="H170" s="16">
        <v>2004</v>
      </c>
      <c r="I170" s="16">
        <v>0</v>
      </c>
      <c r="J170" s="16">
        <v>1</v>
      </c>
      <c r="K170" s="16">
        <v>107</v>
      </c>
      <c r="L170" s="16" t="s">
        <v>53</v>
      </c>
      <c r="M170" s="16">
        <v>0</v>
      </c>
      <c r="N170" s="16">
        <v>0</v>
      </c>
      <c r="O170" s="16">
        <v>0</v>
      </c>
      <c r="P170" s="16">
        <v>0</v>
      </c>
      <c r="Q170" s="16">
        <v>1</v>
      </c>
      <c r="R170" s="16">
        <v>0</v>
      </c>
      <c r="S170" s="16">
        <v>0</v>
      </c>
      <c r="T170" s="16">
        <v>1</v>
      </c>
      <c r="U170" s="16">
        <v>0</v>
      </c>
    </row>
    <row r="171" spans="1:21" ht="87" x14ac:dyDescent="0.35">
      <c r="A171" s="16">
        <v>1734</v>
      </c>
      <c r="B171" s="16" t="s">
        <v>606</v>
      </c>
      <c r="C171" s="16" t="s">
        <v>607</v>
      </c>
      <c r="D171" s="16">
        <v>2002</v>
      </c>
      <c r="E171" s="16" t="s">
        <v>606</v>
      </c>
      <c r="F171" s="16">
        <v>106</v>
      </c>
      <c r="G171" s="16" t="s">
        <v>608</v>
      </c>
      <c r="H171" s="16">
        <v>2002</v>
      </c>
      <c r="I171" s="16">
        <v>0</v>
      </c>
      <c r="J171" s="16">
        <v>1</v>
      </c>
      <c r="K171" s="16">
        <v>106</v>
      </c>
      <c r="L171" s="16" t="s">
        <v>53</v>
      </c>
      <c r="M171" s="16">
        <v>0</v>
      </c>
      <c r="N171" s="16">
        <v>0</v>
      </c>
      <c r="O171" s="16">
        <v>0</v>
      </c>
      <c r="P171" s="16">
        <v>0</v>
      </c>
      <c r="Q171" s="16">
        <v>1</v>
      </c>
      <c r="R171" s="16">
        <v>0</v>
      </c>
      <c r="S171" s="16">
        <v>0</v>
      </c>
      <c r="T171" s="16">
        <v>1</v>
      </c>
      <c r="U171" s="16">
        <v>0</v>
      </c>
    </row>
    <row r="172" spans="1:21" ht="72.5" x14ac:dyDescent="0.35">
      <c r="A172" s="16">
        <v>1726</v>
      </c>
      <c r="B172" s="16" t="s">
        <v>609</v>
      </c>
      <c r="C172" s="16" t="s">
        <v>610</v>
      </c>
      <c r="D172" s="16">
        <v>1996</v>
      </c>
      <c r="E172" s="16" t="s">
        <v>611</v>
      </c>
      <c r="F172" s="16">
        <v>105</v>
      </c>
      <c r="G172" s="16" t="s">
        <v>612</v>
      </c>
      <c r="H172" s="16">
        <v>1996</v>
      </c>
      <c r="I172" s="16">
        <v>1.0183065999999999E-2</v>
      </c>
      <c r="J172" s="16">
        <v>1</v>
      </c>
      <c r="K172" s="16">
        <v>105</v>
      </c>
      <c r="L172" s="16" t="s">
        <v>613</v>
      </c>
      <c r="M172" s="16">
        <v>0</v>
      </c>
      <c r="N172" s="16">
        <v>0</v>
      </c>
      <c r="O172" s="16">
        <v>0</v>
      </c>
      <c r="P172" s="16">
        <v>0</v>
      </c>
      <c r="Q172" s="16">
        <v>1</v>
      </c>
      <c r="R172" s="16">
        <v>0</v>
      </c>
      <c r="S172" s="16">
        <v>0</v>
      </c>
      <c r="T172" s="16">
        <v>0</v>
      </c>
      <c r="U172" s="16">
        <v>0</v>
      </c>
    </row>
    <row r="173" spans="1:21" ht="87" x14ac:dyDescent="0.35">
      <c r="A173" s="16">
        <v>863</v>
      </c>
      <c r="B173" s="16" t="s">
        <v>614</v>
      </c>
      <c r="C173" s="16" t="s">
        <v>615</v>
      </c>
      <c r="D173" s="16">
        <v>2006</v>
      </c>
      <c r="E173" s="16" t="s">
        <v>616</v>
      </c>
      <c r="F173" s="16">
        <v>104</v>
      </c>
      <c r="G173" s="16" t="s">
        <v>617</v>
      </c>
      <c r="H173" s="16">
        <v>2006</v>
      </c>
      <c r="I173" s="16">
        <v>9.6313791999999995E-2</v>
      </c>
      <c r="J173" s="16">
        <v>1</v>
      </c>
      <c r="K173" s="16">
        <v>104</v>
      </c>
      <c r="L173" s="16" t="s">
        <v>26</v>
      </c>
      <c r="M173" s="16">
        <v>0</v>
      </c>
      <c r="N173" s="16">
        <v>0</v>
      </c>
      <c r="O173" s="16">
        <v>0</v>
      </c>
      <c r="P173" s="16">
        <v>1</v>
      </c>
      <c r="Q173" s="16">
        <v>0</v>
      </c>
      <c r="R173" s="16">
        <v>0</v>
      </c>
      <c r="S173" s="16">
        <v>0</v>
      </c>
      <c r="T173" s="16">
        <v>0</v>
      </c>
      <c r="U173" s="16">
        <v>0</v>
      </c>
    </row>
    <row r="174" spans="1:21" ht="58" x14ac:dyDescent="0.35">
      <c r="A174" s="16">
        <v>7704</v>
      </c>
      <c r="B174" s="16" t="s">
        <v>618</v>
      </c>
      <c r="C174" s="16" t="s">
        <v>619</v>
      </c>
      <c r="D174" s="16">
        <v>1993</v>
      </c>
      <c r="E174" s="16" t="s">
        <v>618</v>
      </c>
      <c r="F174" s="16">
        <v>104</v>
      </c>
      <c r="G174" s="16" t="s">
        <v>620</v>
      </c>
      <c r="H174" s="16">
        <v>1993</v>
      </c>
      <c r="I174" s="16">
        <v>0</v>
      </c>
      <c r="J174" s="16">
        <v>1</v>
      </c>
      <c r="K174" s="16">
        <v>104</v>
      </c>
      <c r="L174" s="16" t="s">
        <v>58</v>
      </c>
      <c r="M174" s="16">
        <v>0</v>
      </c>
      <c r="N174" s="16">
        <v>0</v>
      </c>
      <c r="O174" s="16">
        <v>0</v>
      </c>
      <c r="P174" s="16">
        <v>0</v>
      </c>
      <c r="Q174" s="16">
        <v>0</v>
      </c>
      <c r="R174" s="16">
        <v>0</v>
      </c>
      <c r="S174" s="16">
        <v>0</v>
      </c>
      <c r="T174" s="16">
        <v>1</v>
      </c>
      <c r="U174" s="16">
        <v>0</v>
      </c>
    </row>
    <row r="175" spans="1:21" ht="58" x14ac:dyDescent="0.35">
      <c r="A175" s="16">
        <v>367</v>
      </c>
      <c r="B175" s="16" t="s">
        <v>621</v>
      </c>
      <c r="C175" s="16" t="s">
        <v>622</v>
      </c>
      <c r="D175" s="16">
        <v>2000</v>
      </c>
      <c r="E175" s="16" t="s">
        <v>623</v>
      </c>
      <c r="F175" s="16">
        <v>103</v>
      </c>
      <c r="G175" s="16" t="s">
        <v>624</v>
      </c>
      <c r="H175" s="16">
        <v>2000</v>
      </c>
      <c r="I175" s="16">
        <v>0.112354179</v>
      </c>
      <c r="J175" s="16">
        <v>1</v>
      </c>
      <c r="K175" s="16">
        <v>103</v>
      </c>
      <c r="L175" s="16" t="s">
        <v>58</v>
      </c>
      <c r="M175" s="16">
        <v>0</v>
      </c>
      <c r="N175" s="16">
        <v>0</v>
      </c>
      <c r="O175" s="16">
        <v>0</v>
      </c>
      <c r="P175" s="16">
        <v>0</v>
      </c>
      <c r="Q175" s="16">
        <v>0</v>
      </c>
      <c r="R175" s="16">
        <v>0</v>
      </c>
      <c r="S175" s="16">
        <v>0</v>
      </c>
      <c r="T175" s="16">
        <v>1</v>
      </c>
      <c r="U175" s="16">
        <v>0</v>
      </c>
    </row>
    <row r="176" spans="1:21" ht="58" x14ac:dyDescent="0.35">
      <c r="A176" s="16">
        <v>1726</v>
      </c>
      <c r="B176" s="16" t="s">
        <v>625</v>
      </c>
      <c r="C176" s="16" t="s">
        <v>626</v>
      </c>
      <c r="D176" s="16">
        <v>1997</v>
      </c>
      <c r="E176" s="16" t="s">
        <v>627</v>
      </c>
      <c r="F176" s="16">
        <v>103</v>
      </c>
      <c r="G176" s="16" t="s">
        <v>628</v>
      </c>
      <c r="H176" s="16">
        <v>1997</v>
      </c>
      <c r="I176" s="16">
        <v>3.8796296000000001E-2</v>
      </c>
      <c r="J176" s="16">
        <v>1</v>
      </c>
      <c r="K176" s="16">
        <v>103</v>
      </c>
      <c r="L176" s="16" t="s">
        <v>613</v>
      </c>
      <c r="M176" s="16">
        <v>0</v>
      </c>
      <c r="N176" s="16">
        <v>0</v>
      </c>
      <c r="O176" s="16">
        <v>0</v>
      </c>
      <c r="P176" s="16">
        <v>0</v>
      </c>
      <c r="Q176" s="16">
        <v>1</v>
      </c>
      <c r="R176" s="16">
        <v>0</v>
      </c>
      <c r="S176" s="16">
        <v>0</v>
      </c>
      <c r="T176" s="16">
        <v>0</v>
      </c>
      <c r="U176" s="16">
        <v>0</v>
      </c>
    </row>
    <row r="177" spans="1:21" ht="58" x14ac:dyDescent="0.35">
      <c r="A177" s="16">
        <v>559</v>
      </c>
      <c r="B177" s="16" t="s">
        <v>629</v>
      </c>
      <c r="C177" s="16" t="s">
        <v>630</v>
      </c>
      <c r="D177" s="16">
        <v>1999</v>
      </c>
      <c r="E177" s="16" t="s">
        <v>631</v>
      </c>
      <c r="F177" s="16">
        <v>103</v>
      </c>
      <c r="G177" s="16" t="s">
        <v>632</v>
      </c>
      <c r="H177" s="16">
        <v>1999</v>
      </c>
      <c r="I177" s="16">
        <v>8.3333330000000001E-3</v>
      </c>
      <c r="J177" s="16">
        <v>1</v>
      </c>
      <c r="K177" s="16">
        <v>103</v>
      </c>
      <c r="L177" s="16" t="s">
        <v>78</v>
      </c>
      <c r="M177" s="16">
        <v>0</v>
      </c>
      <c r="N177" s="16">
        <v>0</v>
      </c>
      <c r="O177" s="16">
        <v>1</v>
      </c>
      <c r="P177" s="16">
        <v>0</v>
      </c>
      <c r="Q177" s="16">
        <v>0</v>
      </c>
      <c r="R177" s="16">
        <v>0</v>
      </c>
      <c r="S177" s="16">
        <v>0</v>
      </c>
      <c r="T177" s="16">
        <v>1</v>
      </c>
      <c r="U177" s="16">
        <v>0</v>
      </c>
    </row>
    <row r="178" spans="1:21" ht="58" x14ac:dyDescent="0.35">
      <c r="A178" s="16">
        <v>388</v>
      </c>
      <c r="B178" s="16" t="s">
        <v>633</v>
      </c>
      <c r="C178" s="16" t="s">
        <v>634</v>
      </c>
      <c r="D178" s="16">
        <v>2002</v>
      </c>
      <c r="E178" s="16" t="s">
        <v>633</v>
      </c>
      <c r="F178" s="16">
        <v>103</v>
      </c>
      <c r="G178" s="16" t="s">
        <v>635</v>
      </c>
      <c r="H178" s="16">
        <v>2002</v>
      </c>
      <c r="I178" s="16">
        <v>0</v>
      </c>
      <c r="J178" s="16">
        <v>1</v>
      </c>
      <c r="K178" s="16">
        <v>103</v>
      </c>
      <c r="L178" s="16" t="s">
        <v>67</v>
      </c>
      <c r="M178" s="16">
        <v>0</v>
      </c>
      <c r="N178" s="16">
        <v>0</v>
      </c>
      <c r="O178" s="16">
        <v>0</v>
      </c>
      <c r="P178" s="16">
        <v>0</v>
      </c>
      <c r="Q178" s="16">
        <v>1</v>
      </c>
      <c r="R178" s="16">
        <v>0</v>
      </c>
      <c r="S178" s="16">
        <v>0</v>
      </c>
      <c r="T178" s="16">
        <v>0</v>
      </c>
      <c r="U178" s="16">
        <v>0</v>
      </c>
    </row>
    <row r="179" spans="1:21" ht="58" x14ac:dyDescent="0.35">
      <c r="A179" s="16">
        <v>389</v>
      </c>
      <c r="B179" s="16" t="s">
        <v>636</v>
      </c>
      <c r="C179" s="16" t="s">
        <v>637</v>
      </c>
      <c r="D179" s="16">
        <v>2000</v>
      </c>
      <c r="E179" s="16" t="s">
        <v>636</v>
      </c>
      <c r="F179" s="16">
        <v>103</v>
      </c>
      <c r="G179" s="16" t="s">
        <v>638</v>
      </c>
      <c r="H179" s="16">
        <v>2000</v>
      </c>
      <c r="I179" s="16">
        <v>0</v>
      </c>
      <c r="J179" s="16">
        <v>1</v>
      </c>
      <c r="K179" s="16">
        <v>103</v>
      </c>
      <c r="L179" s="16" t="s">
        <v>67</v>
      </c>
      <c r="M179" s="16">
        <v>0</v>
      </c>
      <c r="N179" s="16">
        <v>0</v>
      </c>
      <c r="O179" s="16">
        <v>0</v>
      </c>
      <c r="P179" s="16">
        <v>0</v>
      </c>
      <c r="Q179" s="16">
        <v>1</v>
      </c>
      <c r="R179" s="16">
        <v>0</v>
      </c>
      <c r="S179" s="16">
        <v>0</v>
      </c>
      <c r="T179" s="16">
        <v>0</v>
      </c>
      <c r="U179" s="16">
        <v>0</v>
      </c>
    </row>
    <row r="180" spans="1:21" ht="43.5" x14ac:dyDescent="0.35">
      <c r="A180" s="16">
        <v>1067</v>
      </c>
      <c r="B180" s="16" t="s">
        <v>639</v>
      </c>
      <c r="C180" s="16" t="s">
        <v>640</v>
      </c>
      <c r="D180" s="16">
        <v>2012</v>
      </c>
      <c r="E180" s="16" t="s">
        <v>639</v>
      </c>
      <c r="F180" s="16">
        <v>103</v>
      </c>
      <c r="G180" s="16" t="s">
        <v>641</v>
      </c>
      <c r="H180" s="16">
        <v>2012</v>
      </c>
      <c r="I180" s="16">
        <v>0</v>
      </c>
      <c r="J180" s="16">
        <v>1</v>
      </c>
      <c r="K180" s="16">
        <v>103</v>
      </c>
      <c r="L180" s="16" t="s">
        <v>58</v>
      </c>
      <c r="M180" s="16">
        <v>0</v>
      </c>
      <c r="N180" s="16">
        <v>0</v>
      </c>
      <c r="O180" s="16">
        <v>0</v>
      </c>
      <c r="P180" s="16">
        <v>0</v>
      </c>
      <c r="Q180" s="16">
        <v>0</v>
      </c>
      <c r="R180" s="16">
        <v>0</v>
      </c>
      <c r="S180" s="16">
        <v>0</v>
      </c>
      <c r="T180" s="16">
        <v>1</v>
      </c>
      <c r="U180" s="16">
        <v>0</v>
      </c>
    </row>
    <row r="181" spans="1:21" ht="101.5" x14ac:dyDescent="0.35">
      <c r="A181" s="16">
        <v>1102</v>
      </c>
      <c r="B181" s="16" t="s">
        <v>642</v>
      </c>
      <c r="C181" s="16" t="s">
        <v>643</v>
      </c>
      <c r="D181" s="16">
        <v>2010</v>
      </c>
      <c r="E181" s="16" t="s">
        <v>644</v>
      </c>
      <c r="F181" s="16">
        <v>101</v>
      </c>
      <c r="G181" s="16" t="s">
        <v>645</v>
      </c>
      <c r="H181" s="16">
        <v>2010</v>
      </c>
      <c r="I181" s="16">
        <v>0.13627978099999999</v>
      </c>
      <c r="J181" s="16">
        <v>1</v>
      </c>
      <c r="K181" s="16">
        <v>101</v>
      </c>
      <c r="L181" s="16" t="s">
        <v>646</v>
      </c>
      <c r="M181" s="16">
        <v>1</v>
      </c>
      <c r="N181" s="16">
        <v>1</v>
      </c>
      <c r="O181" s="16">
        <v>0</v>
      </c>
      <c r="P181" s="16">
        <v>0</v>
      </c>
      <c r="Q181" s="16">
        <v>0</v>
      </c>
      <c r="R181" s="16">
        <v>0</v>
      </c>
      <c r="S181" s="16">
        <v>0</v>
      </c>
      <c r="T181" s="16">
        <v>0</v>
      </c>
      <c r="U181" s="16">
        <v>0</v>
      </c>
    </row>
    <row r="182" spans="1:21" ht="58" x14ac:dyDescent="0.35">
      <c r="A182" s="16">
        <v>372</v>
      </c>
      <c r="B182" s="16" t="s">
        <v>647</v>
      </c>
      <c r="C182" s="16" t="s">
        <v>648</v>
      </c>
      <c r="D182" s="16">
        <v>2000</v>
      </c>
      <c r="E182" s="16" t="s">
        <v>649</v>
      </c>
      <c r="F182" s="16">
        <v>101</v>
      </c>
      <c r="G182" s="16" t="s">
        <v>650</v>
      </c>
      <c r="H182" s="16">
        <v>2000</v>
      </c>
      <c r="I182" s="16">
        <v>4.9086257000000001E-2</v>
      </c>
      <c r="J182" s="16">
        <v>1</v>
      </c>
      <c r="K182" s="16">
        <v>101</v>
      </c>
      <c r="L182" s="16" t="s">
        <v>58</v>
      </c>
      <c r="M182" s="16">
        <v>0</v>
      </c>
      <c r="N182" s="16">
        <v>0</v>
      </c>
      <c r="O182" s="16">
        <v>0</v>
      </c>
      <c r="P182" s="16">
        <v>0</v>
      </c>
      <c r="Q182" s="16">
        <v>0</v>
      </c>
      <c r="R182" s="16">
        <v>0</v>
      </c>
      <c r="S182" s="16">
        <v>0</v>
      </c>
      <c r="T182" s="16">
        <v>1</v>
      </c>
      <c r="U182" s="16">
        <v>0</v>
      </c>
    </row>
    <row r="183" spans="1:21" ht="43.5" x14ac:dyDescent="0.35">
      <c r="A183" s="16">
        <v>426</v>
      </c>
      <c r="B183" s="16" t="s">
        <v>651</v>
      </c>
      <c r="C183" s="16" t="s">
        <v>652</v>
      </c>
      <c r="D183" s="16">
        <v>2005</v>
      </c>
      <c r="E183" s="16" t="s">
        <v>653</v>
      </c>
      <c r="F183" s="16">
        <v>101</v>
      </c>
      <c r="G183" s="16" t="s">
        <v>654</v>
      </c>
      <c r="H183" s="16">
        <v>2005</v>
      </c>
      <c r="I183" s="16">
        <v>7.7519379999999999E-3</v>
      </c>
      <c r="J183" s="16">
        <v>1</v>
      </c>
      <c r="K183" s="16">
        <v>101</v>
      </c>
      <c r="L183" s="16" t="s">
        <v>58</v>
      </c>
      <c r="M183" s="16">
        <v>0</v>
      </c>
      <c r="N183" s="16">
        <v>0</v>
      </c>
      <c r="O183" s="16">
        <v>0</v>
      </c>
      <c r="P183" s="16">
        <v>0</v>
      </c>
      <c r="Q183" s="16">
        <v>0</v>
      </c>
      <c r="R183" s="16">
        <v>0</v>
      </c>
      <c r="S183" s="16">
        <v>0</v>
      </c>
      <c r="T183" s="16">
        <v>1</v>
      </c>
      <c r="U183" s="16">
        <v>0</v>
      </c>
    </row>
    <row r="184" spans="1:21" ht="72.5" x14ac:dyDescent="0.35">
      <c r="A184" s="16">
        <v>1073</v>
      </c>
      <c r="B184" s="16" t="s">
        <v>655</v>
      </c>
      <c r="C184" s="16" t="s">
        <v>656</v>
      </c>
      <c r="D184" s="16">
        <v>2010</v>
      </c>
      <c r="E184" s="16" t="s">
        <v>657</v>
      </c>
      <c r="F184" s="16">
        <v>100</v>
      </c>
      <c r="G184" s="16" t="s">
        <v>658</v>
      </c>
      <c r="H184" s="16">
        <v>2010</v>
      </c>
      <c r="I184" s="16">
        <v>0.17009025799999999</v>
      </c>
      <c r="J184" s="16">
        <v>1</v>
      </c>
      <c r="K184" s="16">
        <v>100</v>
      </c>
      <c r="L184" s="16" t="s">
        <v>58</v>
      </c>
      <c r="M184" s="16">
        <v>0</v>
      </c>
      <c r="N184" s="16">
        <v>0</v>
      </c>
      <c r="O184" s="16">
        <v>0</v>
      </c>
      <c r="P184" s="16">
        <v>0</v>
      </c>
      <c r="Q184" s="16">
        <v>0</v>
      </c>
      <c r="R184" s="16">
        <v>0</v>
      </c>
      <c r="S184" s="16">
        <v>0</v>
      </c>
      <c r="T184" s="16">
        <v>1</v>
      </c>
      <c r="U184" s="16">
        <v>0</v>
      </c>
    </row>
    <row r="185" spans="1:21" ht="58" x14ac:dyDescent="0.35">
      <c r="A185" s="16">
        <v>561</v>
      </c>
      <c r="B185" s="16" t="s">
        <v>659</v>
      </c>
      <c r="C185" s="16" t="s">
        <v>660</v>
      </c>
      <c r="D185" s="16">
        <v>2012</v>
      </c>
      <c r="E185" s="16" t="s">
        <v>661</v>
      </c>
      <c r="F185" s="16">
        <v>100</v>
      </c>
      <c r="G185" s="16" t="s">
        <v>662</v>
      </c>
      <c r="H185" s="16">
        <v>2012</v>
      </c>
      <c r="I185" s="16">
        <v>8.1666666999999998E-2</v>
      </c>
      <c r="J185" s="16">
        <v>1</v>
      </c>
      <c r="K185" s="16">
        <v>100</v>
      </c>
      <c r="L185" s="16" t="s">
        <v>67</v>
      </c>
      <c r="M185" s="16">
        <v>0</v>
      </c>
      <c r="N185" s="16">
        <v>0</v>
      </c>
      <c r="O185" s="16">
        <v>0</v>
      </c>
      <c r="P185" s="16">
        <v>0</v>
      </c>
      <c r="Q185" s="16">
        <v>1</v>
      </c>
      <c r="R185" s="16">
        <v>0</v>
      </c>
      <c r="S185" s="16">
        <v>0</v>
      </c>
      <c r="T185" s="16">
        <v>0</v>
      </c>
      <c r="U185" s="16">
        <v>0</v>
      </c>
    </row>
    <row r="186" spans="1:21" ht="58" x14ac:dyDescent="0.35">
      <c r="A186" s="16">
        <v>1073</v>
      </c>
      <c r="B186" s="16" t="s">
        <v>663</v>
      </c>
      <c r="C186" s="16" t="s">
        <v>664</v>
      </c>
      <c r="D186" s="16">
        <v>2007</v>
      </c>
      <c r="E186" s="16" t="s">
        <v>665</v>
      </c>
      <c r="F186" s="16">
        <v>100</v>
      </c>
      <c r="G186" s="16" t="s">
        <v>666</v>
      </c>
      <c r="H186" s="16">
        <v>2007</v>
      </c>
      <c r="I186" s="16">
        <v>6.8728519999999996E-3</v>
      </c>
      <c r="J186" s="16">
        <v>1</v>
      </c>
      <c r="K186" s="16">
        <v>100</v>
      </c>
      <c r="L186" s="16" t="s">
        <v>58</v>
      </c>
      <c r="M186" s="16">
        <v>0</v>
      </c>
      <c r="N186" s="16">
        <v>0</v>
      </c>
      <c r="O186" s="16">
        <v>0</v>
      </c>
      <c r="P186" s="16">
        <v>0</v>
      </c>
      <c r="Q186" s="16">
        <v>0</v>
      </c>
      <c r="R186" s="16">
        <v>0</v>
      </c>
      <c r="S186" s="16">
        <v>0</v>
      </c>
      <c r="T186" s="16">
        <v>1</v>
      </c>
      <c r="U186" s="16">
        <v>0</v>
      </c>
    </row>
    <row r="187" spans="1:21" ht="58" x14ac:dyDescent="0.35">
      <c r="A187" s="16">
        <v>369</v>
      </c>
      <c r="B187" s="16" t="s">
        <v>667</v>
      </c>
      <c r="C187" s="16" t="s">
        <v>668</v>
      </c>
      <c r="D187" s="16">
        <v>1999</v>
      </c>
      <c r="E187" s="16" t="s">
        <v>667</v>
      </c>
      <c r="F187" s="16">
        <v>98</v>
      </c>
      <c r="G187" s="16" t="s">
        <v>669</v>
      </c>
      <c r="H187" s="16">
        <v>1999</v>
      </c>
      <c r="I187" s="16">
        <v>0</v>
      </c>
      <c r="J187" s="16">
        <v>1</v>
      </c>
      <c r="K187" s="16">
        <v>98</v>
      </c>
      <c r="L187" s="16" t="s">
        <v>58</v>
      </c>
      <c r="M187" s="16">
        <v>0</v>
      </c>
      <c r="N187" s="16">
        <v>0</v>
      </c>
      <c r="O187" s="16">
        <v>0</v>
      </c>
      <c r="P187" s="16">
        <v>0</v>
      </c>
      <c r="Q187" s="16">
        <v>0</v>
      </c>
      <c r="R187" s="16">
        <v>0</v>
      </c>
      <c r="S187" s="16">
        <v>0</v>
      </c>
      <c r="T187" s="16">
        <v>1</v>
      </c>
      <c r="U187" s="16">
        <v>0</v>
      </c>
    </row>
    <row r="188" spans="1:21" ht="29" x14ac:dyDescent="0.35">
      <c r="A188" s="16">
        <v>398</v>
      </c>
      <c r="B188" s="16" t="s">
        <v>670</v>
      </c>
      <c r="C188" s="16" t="s">
        <v>671</v>
      </c>
      <c r="D188" s="16">
        <v>2006</v>
      </c>
      <c r="E188" s="16" t="s">
        <v>670</v>
      </c>
      <c r="F188" s="16">
        <v>97</v>
      </c>
      <c r="G188" s="16" t="s">
        <v>672</v>
      </c>
      <c r="H188" s="16">
        <v>2006</v>
      </c>
      <c r="I188" s="16">
        <v>0</v>
      </c>
      <c r="J188" s="16">
        <v>1</v>
      </c>
      <c r="K188" s="16">
        <v>97</v>
      </c>
      <c r="L188" s="16" t="s">
        <v>67</v>
      </c>
      <c r="M188" s="16">
        <v>0</v>
      </c>
      <c r="N188" s="16">
        <v>0</v>
      </c>
      <c r="O188" s="16">
        <v>0</v>
      </c>
      <c r="P188" s="16">
        <v>0</v>
      </c>
      <c r="Q188" s="16">
        <v>1</v>
      </c>
      <c r="R188" s="16">
        <v>0</v>
      </c>
      <c r="S188" s="16">
        <v>0</v>
      </c>
      <c r="T188" s="16">
        <v>0</v>
      </c>
      <c r="U188" s="16">
        <v>0</v>
      </c>
    </row>
    <row r="189" spans="1:21" ht="145" x14ac:dyDescent="0.35">
      <c r="A189" s="16">
        <v>1125</v>
      </c>
      <c r="B189" s="16" t="s">
        <v>673</v>
      </c>
      <c r="C189" s="16" t="s">
        <v>674</v>
      </c>
      <c r="D189" s="16">
        <v>2015</v>
      </c>
      <c r="E189" s="16" t="s">
        <v>673</v>
      </c>
      <c r="F189" s="16">
        <v>97</v>
      </c>
      <c r="G189" s="16" t="s">
        <v>675</v>
      </c>
      <c r="H189" s="16">
        <v>2015</v>
      </c>
      <c r="I189" s="16">
        <v>0</v>
      </c>
      <c r="J189" s="16">
        <v>1</v>
      </c>
      <c r="K189" s="16">
        <v>97</v>
      </c>
      <c r="L189" s="16" t="s">
        <v>58</v>
      </c>
      <c r="M189" s="16">
        <v>0</v>
      </c>
      <c r="N189" s="16">
        <v>0</v>
      </c>
      <c r="O189" s="16">
        <v>0</v>
      </c>
      <c r="P189" s="16">
        <v>0</v>
      </c>
      <c r="Q189" s="16">
        <v>0</v>
      </c>
      <c r="R189" s="16">
        <v>0</v>
      </c>
      <c r="S189" s="16">
        <v>0</v>
      </c>
      <c r="T189" s="16">
        <v>1</v>
      </c>
      <c r="U189" s="16">
        <v>0</v>
      </c>
    </row>
    <row r="190" spans="1:21" ht="58" x14ac:dyDescent="0.35">
      <c r="A190" s="16">
        <v>453</v>
      </c>
      <c r="B190" s="16" t="s">
        <v>676</v>
      </c>
      <c r="C190" s="16" t="s">
        <v>677</v>
      </c>
      <c r="D190" s="16">
        <v>2010</v>
      </c>
      <c r="E190" s="16" t="s">
        <v>678</v>
      </c>
      <c r="F190" s="16">
        <v>96</v>
      </c>
      <c r="G190" s="16" t="s">
        <v>679</v>
      </c>
      <c r="H190" s="16">
        <v>2010</v>
      </c>
      <c r="I190" s="16">
        <v>3.1609195E-2</v>
      </c>
      <c r="J190" s="16">
        <v>1</v>
      </c>
      <c r="K190" s="16">
        <v>96</v>
      </c>
      <c r="L190" s="16" t="s">
        <v>58</v>
      </c>
      <c r="M190" s="16">
        <v>0</v>
      </c>
      <c r="N190" s="16">
        <v>0</v>
      </c>
      <c r="O190" s="16">
        <v>0</v>
      </c>
      <c r="P190" s="16">
        <v>0</v>
      </c>
      <c r="Q190" s="16">
        <v>0</v>
      </c>
      <c r="R190" s="16">
        <v>0</v>
      </c>
      <c r="S190" s="16">
        <v>0</v>
      </c>
      <c r="T190" s="16">
        <v>1</v>
      </c>
      <c r="U190" s="16">
        <v>0</v>
      </c>
    </row>
    <row r="191" spans="1:21" ht="58" x14ac:dyDescent="0.35">
      <c r="A191" s="16">
        <v>369</v>
      </c>
      <c r="B191" s="16" t="s">
        <v>680</v>
      </c>
      <c r="C191" s="16" t="s">
        <v>681</v>
      </c>
      <c r="D191" s="16">
        <v>1999</v>
      </c>
      <c r="E191" s="16" t="s">
        <v>682</v>
      </c>
      <c r="F191" s="16">
        <v>96</v>
      </c>
      <c r="G191" s="16" t="s">
        <v>683</v>
      </c>
      <c r="H191" s="16">
        <v>1999</v>
      </c>
      <c r="I191" s="16">
        <v>2.9850746000000001E-2</v>
      </c>
      <c r="J191" s="16">
        <v>1</v>
      </c>
      <c r="K191" s="16">
        <v>96</v>
      </c>
      <c r="L191" s="16" t="s">
        <v>58</v>
      </c>
      <c r="M191" s="16">
        <v>0</v>
      </c>
      <c r="N191" s="16">
        <v>0</v>
      </c>
      <c r="O191" s="16">
        <v>0</v>
      </c>
      <c r="P191" s="16">
        <v>0</v>
      </c>
      <c r="Q191" s="16">
        <v>0</v>
      </c>
      <c r="R191" s="16">
        <v>0</v>
      </c>
      <c r="S191" s="16">
        <v>0</v>
      </c>
      <c r="T191" s="16">
        <v>1</v>
      </c>
      <c r="U191" s="16">
        <v>0</v>
      </c>
    </row>
    <row r="192" spans="1:21" ht="58" x14ac:dyDescent="0.35">
      <c r="A192" s="16">
        <v>361</v>
      </c>
      <c r="B192" s="16" t="s">
        <v>684</v>
      </c>
      <c r="C192" s="16" t="s">
        <v>685</v>
      </c>
      <c r="D192" s="16">
        <v>2001</v>
      </c>
      <c r="E192" s="16" t="s">
        <v>684</v>
      </c>
      <c r="F192" s="16">
        <v>96</v>
      </c>
      <c r="G192" s="16" t="s">
        <v>686</v>
      </c>
      <c r="H192" s="16">
        <v>2001</v>
      </c>
      <c r="I192" s="16">
        <v>0</v>
      </c>
      <c r="J192" s="16">
        <v>1</v>
      </c>
      <c r="K192" s="16">
        <v>96</v>
      </c>
      <c r="L192" s="16" t="s">
        <v>58</v>
      </c>
      <c r="M192" s="16">
        <v>0</v>
      </c>
      <c r="N192" s="16">
        <v>0</v>
      </c>
      <c r="O192" s="16">
        <v>0</v>
      </c>
      <c r="P192" s="16">
        <v>0</v>
      </c>
      <c r="Q192" s="16">
        <v>0</v>
      </c>
      <c r="R192" s="16">
        <v>0</v>
      </c>
      <c r="S192" s="16">
        <v>0</v>
      </c>
      <c r="T192" s="16">
        <v>1</v>
      </c>
      <c r="U192" s="16">
        <v>0</v>
      </c>
    </row>
    <row r="193" spans="1:21" ht="72.5" x14ac:dyDescent="0.35">
      <c r="A193" s="16">
        <v>371</v>
      </c>
      <c r="B193" s="16" t="s">
        <v>687</v>
      </c>
      <c r="C193" s="16" t="s">
        <v>688</v>
      </c>
      <c r="D193" s="16">
        <v>2004</v>
      </c>
      <c r="E193" s="16" t="s">
        <v>687</v>
      </c>
      <c r="F193" s="16">
        <v>96</v>
      </c>
      <c r="G193" s="16" t="s">
        <v>689</v>
      </c>
      <c r="H193" s="16">
        <v>2004</v>
      </c>
      <c r="I193" s="16">
        <v>0</v>
      </c>
      <c r="J193" s="16">
        <v>1</v>
      </c>
      <c r="K193" s="16">
        <v>96</v>
      </c>
      <c r="L193" s="16" t="s">
        <v>58</v>
      </c>
      <c r="M193" s="16">
        <v>0</v>
      </c>
      <c r="N193" s="16">
        <v>0</v>
      </c>
      <c r="O193" s="16">
        <v>0</v>
      </c>
      <c r="P193" s="16">
        <v>0</v>
      </c>
      <c r="Q193" s="16">
        <v>0</v>
      </c>
      <c r="R193" s="16">
        <v>0</v>
      </c>
      <c r="S193" s="16">
        <v>0</v>
      </c>
      <c r="T193" s="16">
        <v>1</v>
      </c>
      <c r="U193" s="16">
        <v>0</v>
      </c>
    </row>
    <row r="194" spans="1:21" ht="72.5" x14ac:dyDescent="0.35">
      <c r="A194" s="16">
        <v>409</v>
      </c>
      <c r="B194" s="16" t="s">
        <v>690</v>
      </c>
      <c r="C194" s="16" t="s">
        <v>691</v>
      </c>
      <c r="D194" s="16">
        <v>2006</v>
      </c>
      <c r="E194" s="16" t="s">
        <v>690</v>
      </c>
      <c r="F194" s="16">
        <v>96</v>
      </c>
      <c r="G194" s="16" t="s">
        <v>692</v>
      </c>
      <c r="H194" s="16">
        <v>2006</v>
      </c>
      <c r="I194" s="16">
        <v>0</v>
      </c>
      <c r="J194" s="16">
        <v>1</v>
      </c>
      <c r="K194" s="16">
        <v>96</v>
      </c>
      <c r="L194" s="16" t="s">
        <v>67</v>
      </c>
      <c r="M194" s="16">
        <v>0</v>
      </c>
      <c r="N194" s="16">
        <v>0</v>
      </c>
      <c r="O194" s="16">
        <v>0</v>
      </c>
      <c r="P194" s="16">
        <v>0</v>
      </c>
      <c r="Q194" s="16">
        <v>1</v>
      </c>
      <c r="R194" s="16">
        <v>0</v>
      </c>
      <c r="S194" s="16">
        <v>0</v>
      </c>
      <c r="T194" s="16">
        <v>0</v>
      </c>
      <c r="U194" s="16">
        <v>0</v>
      </c>
    </row>
    <row r="195" spans="1:21" ht="72.5" x14ac:dyDescent="0.35">
      <c r="A195" s="16">
        <v>100038</v>
      </c>
      <c r="B195" s="16" t="s">
        <v>693</v>
      </c>
      <c r="C195" s="16" t="s">
        <v>694</v>
      </c>
      <c r="D195" s="16">
        <v>2014</v>
      </c>
      <c r="E195" s="16" t="s">
        <v>695</v>
      </c>
      <c r="F195" s="16">
        <v>95</v>
      </c>
      <c r="G195" s="16" t="s">
        <v>696</v>
      </c>
      <c r="H195" s="16">
        <v>2014</v>
      </c>
      <c r="I195" s="16">
        <v>0.193002856</v>
      </c>
      <c r="J195" s="16">
        <v>1</v>
      </c>
      <c r="K195" s="16">
        <v>95</v>
      </c>
      <c r="L195" s="16" t="s">
        <v>67</v>
      </c>
      <c r="M195" s="16">
        <v>0</v>
      </c>
      <c r="N195" s="16">
        <v>0</v>
      </c>
      <c r="O195" s="16">
        <v>0</v>
      </c>
      <c r="P195" s="16">
        <v>0</v>
      </c>
      <c r="Q195" s="16">
        <v>1</v>
      </c>
      <c r="R195" s="16">
        <v>0</v>
      </c>
      <c r="S195" s="16">
        <v>0</v>
      </c>
      <c r="T195" s="16">
        <v>0</v>
      </c>
      <c r="U195" s="16">
        <v>0</v>
      </c>
    </row>
    <row r="196" spans="1:21" ht="58" x14ac:dyDescent="0.35">
      <c r="A196" s="16">
        <v>100163</v>
      </c>
      <c r="B196" s="16" t="s">
        <v>697</v>
      </c>
      <c r="C196" s="16" t="s">
        <v>698</v>
      </c>
      <c r="D196" s="16">
        <v>2014</v>
      </c>
      <c r="E196" s="16" t="s">
        <v>699</v>
      </c>
      <c r="F196" s="16">
        <v>95</v>
      </c>
      <c r="G196" s="16" t="s">
        <v>700</v>
      </c>
      <c r="H196" s="16">
        <v>2014</v>
      </c>
      <c r="I196" s="16">
        <v>0.18952213300000001</v>
      </c>
      <c r="J196" s="16">
        <v>1</v>
      </c>
      <c r="K196" s="16">
        <v>95</v>
      </c>
      <c r="L196" s="16" t="s">
        <v>67</v>
      </c>
      <c r="M196" s="16">
        <v>0</v>
      </c>
      <c r="N196" s="16">
        <v>0</v>
      </c>
      <c r="O196" s="16">
        <v>0</v>
      </c>
      <c r="P196" s="16">
        <v>0</v>
      </c>
      <c r="Q196" s="16">
        <v>1</v>
      </c>
      <c r="R196" s="16">
        <v>0</v>
      </c>
      <c r="S196" s="16">
        <v>0</v>
      </c>
      <c r="T196" s="16">
        <v>0</v>
      </c>
      <c r="U196" s="16">
        <v>0</v>
      </c>
    </row>
    <row r="197" spans="1:21" ht="72.5" x14ac:dyDescent="0.35">
      <c r="A197" s="16">
        <v>11</v>
      </c>
      <c r="B197" s="16" t="s">
        <v>701</v>
      </c>
      <c r="C197" s="16" t="s">
        <v>702</v>
      </c>
      <c r="D197" s="16">
        <v>2006</v>
      </c>
      <c r="E197" s="16" t="s">
        <v>701</v>
      </c>
      <c r="F197" s="16">
        <v>95</v>
      </c>
      <c r="G197" s="16" t="s">
        <v>703</v>
      </c>
      <c r="H197" s="16">
        <v>2006</v>
      </c>
      <c r="I197" s="16">
        <v>0</v>
      </c>
      <c r="J197" s="16">
        <v>1</v>
      </c>
      <c r="K197" s="16">
        <v>95</v>
      </c>
      <c r="L197" s="16" t="s">
        <v>58</v>
      </c>
      <c r="M197" s="16">
        <v>0</v>
      </c>
      <c r="N197" s="16">
        <v>0</v>
      </c>
      <c r="O197" s="16">
        <v>0</v>
      </c>
      <c r="P197" s="16">
        <v>0</v>
      </c>
      <c r="Q197" s="16">
        <v>0</v>
      </c>
      <c r="R197" s="16">
        <v>0</v>
      </c>
      <c r="S197" s="16">
        <v>0</v>
      </c>
      <c r="T197" s="16">
        <v>1</v>
      </c>
      <c r="U197" s="16">
        <v>0</v>
      </c>
    </row>
    <row r="198" spans="1:21" ht="58" x14ac:dyDescent="0.35">
      <c r="A198" s="16">
        <v>411</v>
      </c>
      <c r="B198" s="16" t="s">
        <v>704</v>
      </c>
      <c r="C198" s="16" t="s">
        <v>705</v>
      </c>
      <c r="D198" s="16">
        <v>2004</v>
      </c>
      <c r="E198" s="16" t="s">
        <v>704</v>
      </c>
      <c r="F198" s="16">
        <v>95</v>
      </c>
      <c r="G198" s="16" t="s">
        <v>706</v>
      </c>
      <c r="H198" s="16">
        <v>2004</v>
      </c>
      <c r="I198" s="16">
        <v>0</v>
      </c>
      <c r="J198" s="16">
        <v>1</v>
      </c>
      <c r="K198" s="16">
        <v>95</v>
      </c>
      <c r="L198" s="16" t="s">
        <v>58</v>
      </c>
      <c r="M198" s="16">
        <v>0</v>
      </c>
      <c r="N198" s="16">
        <v>0</v>
      </c>
      <c r="O198" s="16">
        <v>0</v>
      </c>
      <c r="P198" s="16">
        <v>0</v>
      </c>
      <c r="Q198" s="16">
        <v>0</v>
      </c>
      <c r="R198" s="16">
        <v>0</v>
      </c>
      <c r="S198" s="16">
        <v>0</v>
      </c>
      <c r="T198" s="16">
        <v>1</v>
      </c>
      <c r="U198" s="16">
        <v>0</v>
      </c>
    </row>
    <row r="199" spans="1:21" ht="72.5" x14ac:dyDescent="0.35">
      <c r="A199" s="16">
        <v>811</v>
      </c>
      <c r="B199" s="16" t="s">
        <v>707</v>
      </c>
      <c r="C199" s="16" t="s">
        <v>708</v>
      </c>
      <c r="D199" s="16">
        <v>2003</v>
      </c>
      <c r="E199" s="16" t="s">
        <v>707</v>
      </c>
      <c r="F199" s="16">
        <v>95</v>
      </c>
      <c r="G199" s="16" t="s">
        <v>709</v>
      </c>
      <c r="H199" s="16">
        <v>2003</v>
      </c>
      <c r="I199" s="16">
        <v>0</v>
      </c>
      <c r="J199" s="16">
        <v>1</v>
      </c>
      <c r="K199" s="16">
        <v>95</v>
      </c>
      <c r="L199" s="16" t="s">
        <v>26</v>
      </c>
      <c r="M199" s="16">
        <v>0</v>
      </c>
      <c r="N199" s="16">
        <v>0</v>
      </c>
      <c r="O199" s="16">
        <v>0</v>
      </c>
      <c r="P199" s="16">
        <v>1</v>
      </c>
      <c r="Q199" s="16">
        <v>0</v>
      </c>
      <c r="R199" s="16">
        <v>0</v>
      </c>
      <c r="S199" s="16">
        <v>0</v>
      </c>
      <c r="T199" s="16">
        <v>0</v>
      </c>
      <c r="U199" s="16">
        <v>0</v>
      </c>
    </row>
    <row r="200" spans="1:21" ht="101.5" x14ac:dyDescent="0.35">
      <c r="A200" s="16">
        <v>379</v>
      </c>
      <c r="B200" s="16" t="s">
        <v>710</v>
      </c>
      <c r="C200" s="16" t="s">
        <v>711</v>
      </c>
      <c r="D200" s="16">
        <v>2005</v>
      </c>
      <c r="E200" s="16" t="s">
        <v>712</v>
      </c>
      <c r="F200" s="16">
        <v>94</v>
      </c>
      <c r="G200" s="16" t="s">
        <v>713</v>
      </c>
      <c r="H200" s="16">
        <v>2005</v>
      </c>
      <c r="I200" s="16">
        <v>9.9883041000000006E-2</v>
      </c>
      <c r="J200" s="16">
        <v>1</v>
      </c>
      <c r="K200" s="16">
        <v>94</v>
      </c>
      <c r="L200" s="16" t="s">
        <v>58</v>
      </c>
      <c r="M200" s="16">
        <v>0</v>
      </c>
      <c r="N200" s="16">
        <v>0</v>
      </c>
      <c r="O200" s="16">
        <v>0</v>
      </c>
      <c r="P200" s="16">
        <v>0</v>
      </c>
      <c r="Q200" s="16">
        <v>0</v>
      </c>
      <c r="R200" s="16">
        <v>0</v>
      </c>
      <c r="S200" s="16">
        <v>0</v>
      </c>
      <c r="T200" s="16">
        <v>1</v>
      </c>
      <c r="U200" s="16">
        <v>0</v>
      </c>
    </row>
    <row r="201" spans="1:21" ht="72.5" x14ac:dyDescent="0.35">
      <c r="A201" s="16">
        <v>360</v>
      </c>
      <c r="B201" s="16" t="s">
        <v>714</v>
      </c>
      <c r="C201" s="16" t="s">
        <v>715</v>
      </c>
      <c r="D201" s="16">
        <v>2005</v>
      </c>
      <c r="E201" s="16" t="s">
        <v>716</v>
      </c>
      <c r="F201" s="16">
        <v>94</v>
      </c>
      <c r="G201" s="16" t="s">
        <v>717</v>
      </c>
      <c r="H201" s="16">
        <v>2005</v>
      </c>
      <c r="I201" s="16">
        <v>3.9030488000000002E-2</v>
      </c>
      <c r="J201" s="16">
        <v>1</v>
      </c>
      <c r="K201" s="16">
        <v>94</v>
      </c>
      <c r="L201" s="16" t="s">
        <v>58</v>
      </c>
      <c r="M201" s="16">
        <v>0</v>
      </c>
      <c r="N201" s="16">
        <v>0</v>
      </c>
      <c r="O201" s="16">
        <v>0</v>
      </c>
      <c r="P201" s="16">
        <v>0</v>
      </c>
      <c r="Q201" s="16">
        <v>0</v>
      </c>
      <c r="R201" s="16">
        <v>0</v>
      </c>
      <c r="S201" s="16">
        <v>0</v>
      </c>
      <c r="T201" s="16">
        <v>1</v>
      </c>
      <c r="U201" s="16">
        <v>0</v>
      </c>
    </row>
    <row r="202" spans="1:21" ht="72.5" x14ac:dyDescent="0.35">
      <c r="A202" s="16">
        <v>360</v>
      </c>
      <c r="B202" s="16" t="s">
        <v>716</v>
      </c>
      <c r="C202" s="16" t="s">
        <v>718</v>
      </c>
      <c r="D202" s="16">
        <v>2005</v>
      </c>
      <c r="E202" s="16" t="s">
        <v>716</v>
      </c>
      <c r="F202" s="16">
        <v>94</v>
      </c>
      <c r="G202" s="16" t="s">
        <v>717</v>
      </c>
      <c r="H202" s="16">
        <v>2005</v>
      </c>
      <c r="I202" s="16">
        <v>0</v>
      </c>
      <c r="J202" s="16">
        <v>1</v>
      </c>
      <c r="K202" s="16">
        <v>94</v>
      </c>
      <c r="L202" s="16" t="s">
        <v>58</v>
      </c>
      <c r="M202" s="16">
        <v>0</v>
      </c>
      <c r="N202" s="16">
        <v>0</v>
      </c>
      <c r="O202" s="16">
        <v>0</v>
      </c>
      <c r="P202" s="16">
        <v>0</v>
      </c>
      <c r="Q202" s="16">
        <v>0</v>
      </c>
      <c r="R202" s="16">
        <v>0</v>
      </c>
      <c r="S202" s="16">
        <v>0</v>
      </c>
      <c r="T202" s="16">
        <v>1</v>
      </c>
      <c r="U202" s="16">
        <v>0</v>
      </c>
    </row>
    <row r="203" spans="1:21" ht="58" x14ac:dyDescent="0.35">
      <c r="A203" s="16">
        <v>398</v>
      </c>
      <c r="B203" s="16" t="s">
        <v>719</v>
      </c>
      <c r="C203" s="16" t="s">
        <v>720</v>
      </c>
      <c r="D203" s="16">
        <v>2005</v>
      </c>
      <c r="E203" s="16" t="s">
        <v>719</v>
      </c>
      <c r="F203" s="16">
        <v>94</v>
      </c>
      <c r="G203" s="16" t="s">
        <v>721</v>
      </c>
      <c r="H203" s="16">
        <v>2005</v>
      </c>
      <c r="I203" s="16">
        <v>0</v>
      </c>
      <c r="J203" s="16">
        <v>1</v>
      </c>
      <c r="K203" s="16">
        <v>94</v>
      </c>
      <c r="L203" s="16" t="s">
        <v>67</v>
      </c>
      <c r="M203" s="16">
        <v>0</v>
      </c>
      <c r="N203" s="16">
        <v>0</v>
      </c>
      <c r="O203" s="16">
        <v>0</v>
      </c>
      <c r="P203" s="16">
        <v>0</v>
      </c>
      <c r="Q203" s="16">
        <v>1</v>
      </c>
      <c r="R203" s="16">
        <v>0</v>
      </c>
      <c r="S203" s="16">
        <v>0</v>
      </c>
      <c r="T203" s="16">
        <v>0</v>
      </c>
      <c r="U203" s="16">
        <v>0</v>
      </c>
    </row>
    <row r="204" spans="1:21" ht="72.5" x14ac:dyDescent="0.35">
      <c r="A204" s="16">
        <v>409</v>
      </c>
      <c r="B204" s="16" t="s">
        <v>722</v>
      </c>
      <c r="C204" s="16" t="s">
        <v>723</v>
      </c>
      <c r="D204" s="16">
        <v>2002</v>
      </c>
      <c r="E204" s="16" t="s">
        <v>722</v>
      </c>
      <c r="F204" s="16">
        <v>94</v>
      </c>
      <c r="G204" s="16" t="s">
        <v>724</v>
      </c>
      <c r="H204" s="16">
        <v>2002</v>
      </c>
      <c r="I204" s="16">
        <v>0</v>
      </c>
      <c r="J204" s="16">
        <v>1</v>
      </c>
      <c r="K204" s="16">
        <v>94</v>
      </c>
      <c r="L204" s="16" t="s">
        <v>67</v>
      </c>
      <c r="M204" s="16">
        <v>0</v>
      </c>
      <c r="N204" s="16">
        <v>0</v>
      </c>
      <c r="O204" s="16">
        <v>0</v>
      </c>
      <c r="P204" s="16">
        <v>0</v>
      </c>
      <c r="Q204" s="16">
        <v>1</v>
      </c>
      <c r="R204" s="16">
        <v>0</v>
      </c>
      <c r="S204" s="16">
        <v>0</v>
      </c>
      <c r="T204" s="16">
        <v>0</v>
      </c>
      <c r="U204" s="16">
        <v>0</v>
      </c>
    </row>
    <row r="205" spans="1:21" ht="72.5" x14ac:dyDescent="0.35">
      <c r="A205" s="16">
        <v>1125</v>
      </c>
      <c r="B205" s="16" t="s">
        <v>725</v>
      </c>
      <c r="C205" s="16" t="s">
        <v>726</v>
      </c>
      <c r="D205" s="16">
        <v>2015</v>
      </c>
      <c r="E205" s="16" t="s">
        <v>725</v>
      </c>
      <c r="F205" s="16">
        <v>94</v>
      </c>
      <c r="G205" s="16" t="s">
        <v>727</v>
      </c>
      <c r="H205" s="16">
        <v>2015</v>
      </c>
      <c r="I205" s="16">
        <v>0</v>
      </c>
      <c r="J205" s="16">
        <v>1</v>
      </c>
      <c r="K205" s="16">
        <v>94</v>
      </c>
      <c r="L205" s="16" t="s">
        <v>58</v>
      </c>
      <c r="M205" s="16">
        <v>0</v>
      </c>
      <c r="N205" s="16">
        <v>0</v>
      </c>
      <c r="O205" s="16">
        <v>0</v>
      </c>
      <c r="P205" s="16">
        <v>0</v>
      </c>
      <c r="Q205" s="16">
        <v>0</v>
      </c>
      <c r="R205" s="16">
        <v>0</v>
      </c>
      <c r="S205" s="16">
        <v>0</v>
      </c>
      <c r="T205" s="16">
        <v>1</v>
      </c>
      <c r="U205" s="16">
        <v>0</v>
      </c>
    </row>
    <row r="206" spans="1:21" ht="116" x14ac:dyDescent="0.35">
      <c r="A206" s="16">
        <v>1706</v>
      </c>
      <c r="B206" s="16" t="s">
        <v>728</v>
      </c>
      <c r="C206" s="16" t="s">
        <v>729</v>
      </c>
      <c r="D206" s="16">
        <v>2000</v>
      </c>
      <c r="E206" s="16" t="s">
        <v>730</v>
      </c>
      <c r="F206" s="16">
        <v>93</v>
      </c>
      <c r="G206" s="16" t="s">
        <v>731</v>
      </c>
      <c r="H206" s="16">
        <v>2000</v>
      </c>
      <c r="I206" s="16">
        <v>7.0167214000000006E-2</v>
      </c>
      <c r="J206" s="16">
        <v>1</v>
      </c>
      <c r="K206" s="16">
        <v>93</v>
      </c>
      <c r="L206" s="16" t="s">
        <v>94</v>
      </c>
      <c r="M206" s="16">
        <v>0</v>
      </c>
      <c r="N206" s="16">
        <v>0</v>
      </c>
      <c r="O206" s="16">
        <v>0</v>
      </c>
      <c r="P206" s="16">
        <v>0</v>
      </c>
      <c r="Q206" s="16">
        <v>1</v>
      </c>
      <c r="R206" s="16">
        <v>0</v>
      </c>
      <c r="S206" s="16">
        <v>0</v>
      </c>
      <c r="T206" s="16">
        <v>0</v>
      </c>
      <c r="U206" s="16">
        <v>0</v>
      </c>
    </row>
    <row r="207" spans="1:21" ht="87" x14ac:dyDescent="0.35">
      <c r="A207" s="16">
        <v>409</v>
      </c>
      <c r="B207" s="16" t="s">
        <v>732</v>
      </c>
      <c r="C207" s="16" t="s">
        <v>733</v>
      </c>
      <c r="D207" s="16">
        <v>2003</v>
      </c>
      <c r="E207" s="16" t="s">
        <v>732</v>
      </c>
      <c r="F207" s="16">
        <v>93</v>
      </c>
      <c r="G207" s="16" t="s">
        <v>734</v>
      </c>
      <c r="H207" s="16">
        <v>2003</v>
      </c>
      <c r="I207" s="16">
        <v>0</v>
      </c>
      <c r="J207" s="16">
        <v>1</v>
      </c>
      <c r="K207" s="16">
        <v>93</v>
      </c>
      <c r="L207" s="16" t="s">
        <v>67</v>
      </c>
      <c r="M207" s="16">
        <v>0</v>
      </c>
      <c r="N207" s="16">
        <v>0</v>
      </c>
      <c r="O207" s="16">
        <v>0</v>
      </c>
      <c r="P207" s="16">
        <v>0</v>
      </c>
      <c r="Q207" s="16">
        <v>1</v>
      </c>
      <c r="R207" s="16">
        <v>0</v>
      </c>
      <c r="S207" s="16">
        <v>0</v>
      </c>
      <c r="T207" s="16">
        <v>0</v>
      </c>
      <c r="U207" s="16">
        <v>0</v>
      </c>
    </row>
    <row r="208" spans="1:21" ht="72.5" x14ac:dyDescent="0.35">
      <c r="A208" s="16">
        <v>1392</v>
      </c>
      <c r="B208" s="16" t="s">
        <v>735</v>
      </c>
      <c r="C208" s="16" t="s">
        <v>736</v>
      </c>
      <c r="D208" s="16">
        <v>2005</v>
      </c>
      <c r="E208" s="16" t="s">
        <v>735</v>
      </c>
      <c r="F208" s="16">
        <v>93</v>
      </c>
      <c r="G208" s="16" t="s">
        <v>737</v>
      </c>
      <c r="H208" s="16">
        <v>2005</v>
      </c>
      <c r="I208" s="16">
        <v>0</v>
      </c>
      <c r="J208" s="16">
        <v>1</v>
      </c>
      <c r="K208" s="16">
        <v>93</v>
      </c>
      <c r="L208" s="16" t="s">
        <v>58</v>
      </c>
      <c r="M208" s="16">
        <v>0</v>
      </c>
      <c r="N208" s="16">
        <v>0</v>
      </c>
      <c r="O208" s="16">
        <v>0</v>
      </c>
      <c r="P208" s="16">
        <v>0</v>
      </c>
      <c r="Q208" s="16">
        <v>0</v>
      </c>
      <c r="R208" s="16">
        <v>0</v>
      </c>
      <c r="S208" s="16">
        <v>0</v>
      </c>
      <c r="T208" s="16">
        <v>1</v>
      </c>
      <c r="U208" s="16">
        <v>0</v>
      </c>
    </row>
    <row r="209" spans="1:21" ht="58" x14ac:dyDescent="0.35">
      <c r="A209" s="16">
        <v>561</v>
      </c>
      <c r="B209" s="16" t="s">
        <v>738</v>
      </c>
      <c r="C209" s="16" t="s">
        <v>739</v>
      </c>
      <c r="D209" s="16">
        <v>2006</v>
      </c>
      <c r="E209" s="16" t="s">
        <v>740</v>
      </c>
      <c r="F209" s="16">
        <v>92</v>
      </c>
      <c r="G209" s="16" t="s">
        <v>741</v>
      </c>
      <c r="H209" s="16">
        <v>2006</v>
      </c>
      <c r="I209" s="16">
        <v>0.150219939</v>
      </c>
      <c r="J209" s="16">
        <v>1</v>
      </c>
      <c r="K209" s="16">
        <v>92</v>
      </c>
      <c r="L209" s="16" t="s">
        <v>67</v>
      </c>
      <c r="M209" s="16">
        <v>0</v>
      </c>
      <c r="N209" s="16">
        <v>0</v>
      </c>
      <c r="O209" s="16">
        <v>0</v>
      </c>
      <c r="P209" s="16">
        <v>0</v>
      </c>
      <c r="Q209" s="16">
        <v>1</v>
      </c>
      <c r="R209" s="16">
        <v>0</v>
      </c>
      <c r="S209" s="16">
        <v>0</v>
      </c>
      <c r="T209" s="16">
        <v>0</v>
      </c>
      <c r="U209" s="16">
        <v>0</v>
      </c>
    </row>
    <row r="210" spans="1:21" ht="87" x14ac:dyDescent="0.35">
      <c r="A210" s="16">
        <v>379</v>
      </c>
      <c r="B210" s="16" t="s">
        <v>742</v>
      </c>
      <c r="C210" s="16" t="s">
        <v>743</v>
      </c>
      <c r="D210" s="16">
        <v>2011</v>
      </c>
      <c r="E210" s="16" t="s">
        <v>744</v>
      </c>
      <c r="F210" s="16">
        <v>92</v>
      </c>
      <c r="G210" s="16" t="s">
        <v>745</v>
      </c>
      <c r="H210" s="16">
        <v>2011</v>
      </c>
      <c r="I210" s="16">
        <v>8.8934527999999999E-2</v>
      </c>
      <c r="J210" s="16">
        <v>1</v>
      </c>
      <c r="K210" s="16">
        <v>92</v>
      </c>
      <c r="L210" s="16" t="s">
        <v>58</v>
      </c>
      <c r="M210" s="16">
        <v>0</v>
      </c>
      <c r="N210" s="16">
        <v>0</v>
      </c>
      <c r="O210" s="16">
        <v>0</v>
      </c>
      <c r="P210" s="16">
        <v>0</v>
      </c>
      <c r="Q210" s="16">
        <v>0</v>
      </c>
      <c r="R210" s="16">
        <v>0</v>
      </c>
      <c r="S210" s="16">
        <v>0</v>
      </c>
      <c r="T210" s="16">
        <v>1</v>
      </c>
      <c r="U210" s="16">
        <v>0</v>
      </c>
    </row>
    <row r="211" spans="1:21" ht="58" x14ac:dyDescent="0.35">
      <c r="A211" s="16">
        <v>239</v>
      </c>
      <c r="B211" s="16" t="s">
        <v>746</v>
      </c>
      <c r="C211" s="16" t="s">
        <v>747</v>
      </c>
      <c r="D211" s="16">
        <v>1999</v>
      </c>
      <c r="E211" s="16" t="s">
        <v>746</v>
      </c>
      <c r="F211" s="16">
        <v>92</v>
      </c>
      <c r="G211" s="16" t="s">
        <v>748</v>
      </c>
      <c r="H211" s="16">
        <v>1999</v>
      </c>
      <c r="I211" s="16">
        <v>0</v>
      </c>
      <c r="J211" s="16">
        <v>1</v>
      </c>
      <c r="K211" s="16">
        <v>92</v>
      </c>
      <c r="L211" s="16" t="s">
        <v>58</v>
      </c>
      <c r="M211" s="16">
        <v>0</v>
      </c>
      <c r="N211" s="16">
        <v>0</v>
      </c>
      <c r="O211" s="16">
        <v>0</v>
      </c>
      <c r="P211" s="16">
        <v>0</v>
      </c>
      <c r="Q211" s="16">
        <v>0</v>
      </c>
      <c r="R211" s="16">
        <v>0</v>
      </c>
      <c r="S211" s="16">
        <v>0</v>
      </c>
      <c r="T211" s="16">
        <v>1</v>
      </c>
      <c r="U211" s="16">
        <v>0</v>
      </c>
    </row>
    <row r="212" spans="1:21" ht="87" x14ac:dyDescent="0.35">
      <c r="A212" s="16">
        <v>857</v>
      </c>
      <c r="B212" s="16" t="s">
        <v>749</v>
      </c>
      <c r="C212" s="16" t="s">
        <v>750</v>
      </c>
      <c r="D212" s="16">
        <v>2011</v>
      </c>
      <c r="E212" s="16" t="s">
        <v>751</v>
      </c>
      <c r="F212" s="16">
        <v>91</v>
      </c>
      <c r="G212" s="16" t="s">
        <v>752</v>
      </c>
      <c r="H212" s="16">
        <v>2011</v>
      </c>
      <c r="I212" s="16">
        <v>6.1237291999999999E-2</v>
      </c>
      <c r="J212" s="16">
        <v>1</v>
      </c>
      <c r="K212" s="16">
        <v>91</v>
      </c>
      <c r="L212" s="16" t="s">
        <v>58</v>
      </c>
      <c r="M212" s="16">
        <v>0</v>
      </c>
      <c r="N212" s="16">
        <v>0</v>
      </c>
      <c r="O212" s="16">
        <v>0</v>
      </c>
      <c r="P212" s="16">
        <v>0</v>
      </c>
      <c r="Q212" s="16">
        <v>0</v>
      </c>
      <c r="R212" s="16">
        <v>0</v>
      </c>
      <c r="S212" s="16">
        <v>0</v>
      </c>
      <c r="T212" s="16">
        <v>1</v>
      </c>
      <c r="U212" s="16">
        <v>0</v>
      </c>
    </row>
    <row r="213" spans="1:21" ht="116" x14ac:dyDescent="0.35">
      <c r="A213" s="16">
        <v>239</v>
      </c>
      <c r="B213" s="16" t="s">
        <v>753</v>
      </c>
      <c r="C213" s="16" t="s">
        <v>754</v>
      </c>
      <c r="D213" s="16">
        <v>1998</v>
      </c>
      <c r="E213" s="16" t="s">
        <v>755</v>
      </c>
      <c r="F213" s="16">
        <v>91</v>
      </c>
      <c r="G213" s="16" t="s">
        <v>756</v>
      </c>
      <c r="H213" s="16">
        <v>1998</v>
      </c>
      <c r="I213" s="16">
        <v>1.5758010999999999E-2</v>
      </c>
      <c r="J213" s="16">
        <v>1</v>
      </c>
      <c r="K213" s="16">
        <v>91</v>
      </c>
      <c r="L213" s="16" t="s">
        <v>58</v>
      </c>
      <c r="M213" s="16">
        <v>0</v>
      </c>
      <c r="N213" s="16">
        <v>0</v>
      </c>
      <c r="O213" s="16">
        <v>0</v>
      </c>
      <c r="P213" s="16">
        <v>0</v>
      </c>
      <c r="Q213" s="16">
        <v>0</v>
      </c>
      <c r="R213" s="16">
        <v>0</v>
      </c>
      <c r="S213" s="16">
        <v>0</v>
      </c>
      <c r="T213" s="16">
        <v>1</v>
      </c>
      <c r="U213" s="16">
        <v>0</v>
      </c>
    </row>
    <row r="214" spans="1:21" ht="58" x14ac:dyDescent="0.35">
      <c r="A214" s="16">
        <v>1073</v>
      </c>
      <c r="B214" s="16" t="s">
        <v>757</v>
      </c>
      <c r="C214" s="16" t="s">
        <v>758</v>
      </c>
      <c r="D214" s="16">
        <v>2009</v>
      </c>
      <c r="E214" s="16" t="s">
        <v>759</v>
      </c>
      <c r="F214" s="16">
        <v>91</v>
      </c>
      <c r="G214" s="16" t="s">
        <v>760</v>
      </c>
      <c r="H214" s="16">
        <v>2009</v>
      </c>
      <c r="I214" s="16">
        <v>7.0921990000000004E-3</v>
      </c>
      <c r="J214" s="16">
        <v>1</v>
      </c>
      <c r="K214" s="16">
        <v>91</v>
      </c>
      <c r="L214" s="16" t="s">
        <v>58</v>
      </c>
      <c r="M214" s="16">
        <v>0</v>
      </c>
      <c r="N214" s="16">
        <v>0</v>
      </c>
      <c r="O214" s="16">
        <v>0</v>
      </c>
      <c r="P214" s="16">
        <v>0</v>
      </c>
      <c r="Q214" s="16">
        <v>0</v>
      </c>
      <c r="R214" s="16">
        <v>0</v>
      </c>
      <c r="S214" s="16">
        <v>0</v>
      </c>
      <c r="T214" s="16">
        <v>1</v>
      </c>
      <c r="U214" s="16">
        <v>0</v>
      </c>
    </row>
    <row r="215" spans="1:21" ht="58" x14ac:dyDescent="0.35">
      <c r="A215" s="16">
        <v>562</v>
      </c>
      <c r="B215" s="16" t="s">
        <v>761</v>
      </c>
      <c r="C215" s="16" t="s">
        <v>762</v>
      </c>
      <c r="D215" s="16">
        <v>2001</v>
      </c>
      <c r="E215" s="16" t="s">
        <v>761</v>
      </c>
      <c r="F215" s="16">
        <v>90</v>
      </c>
      <c r="G215" s="16" t="s">
        <v>763</v>
      </c>
      <c r="H215" s="16">
        <v>2001</v>
      </c>
      <c r="I215" s="16">
        <v>0</v>
      </c>
      <c r="J215" s="16">
        <v>1</v>
      </c>
      <c r="K215" s="16">
        <v>90</v>
      </c>
      <c r="L215" s="16" t="s">
        <v>26</v>
      </c>
      <c r="M215" s="16">
        <v>0</v>
      </c>
      <c r="N215" s="16">
        <v>0</v>
      </c>
      <c r="O215" s="16">
        <v>0</v>
      </c>
      <c r="P215" s="16">
        <v>1</v>
      </c>
      <c r="Q215" s="16">
        <v>0</v>
      </c>
      <c r="R215" s="16">
        <v>0</v>
      </c>
      <c r="S215" s="16">
        <v>0</v>
      </c>
      <c r="T215" s="16">
        <v>0</v>
      </c>
      <c r="U215" s="16">
        <v>0</v>
      </c>
    </row>
    <row r="216" spans="1:21" ht="58" x14ac:dyDescent="0.35">
      <c r="A216" s="16">
        <v>1125</v>
      </c>
      <c r="B216" s="16" t="s">
        <v>764</v>
      </c>
      <c r="C216" s="16" t="s">
        <v>765</v>
      </c>
      <c r="D216" s="16">
        <v>2015</v>
      </c>
      <c r="E216" s="16" t="s">
        <v>766</v>
      </c>
      <c r="F216" s="16">
        <v>89</v>
      </c>
      <c r="G216" s="16" t="s">
        <v>767</v>
      </c>
      <c r="H216" s="16">
        <v>2015</v>
      </c>
      <c r="I216" s="16">
        <v>8.6469086000000001E-2</v>
      </c>
      <c r="J216" s="16">
        <v>1</v>
      </c>
      <c r="K216" s="16">
        <v>89</v>
      </c>
      <c r="L216" s="16" t="s">
        <v>58</v>
      </c>
      <c r="M216" s="16">
        <v>0</v>
      </c>
      <c r="N216" s="16">
        <v>0</v>
      </c>
      <c r="O216" s="16">
        <v>0</v>
      </c>
      <c r="P216" s="16">
        <v>0</v>
      </c>
      <c r="Q216" s="16">
        <v>0</v>
      </c>
      <c r="R216" s="16">
        <v>0</v>
      </c>
      <c r="S216" s="16">
        <v>0</v>
      </c>
      <c r="T216" s="16">
        <v>1</v>
      </c>
      <c r="U216" s="16">
        <v>0</v>
      </c>
    </row>
    <row r="217" spans="1:21" ht="58" x14ac:dyDescent="0.35">
      <c r="A217" s="16">
        <v>18</v>
      </c>
      <c r="B217" s="16" t="s">
        <v>768</v>
      </c>
      <c r="C217" s="16" t="s">
        <v>769</v>
      </c>
      <c r="D217" s="16">
        <v>2007</v>
      </c>
      <c r="E217" s="16" t="s">
        <v>768</v>
      </c>
      <c r="F217" s="16">
        <v>89</v>
      </c>
      <c r="G217" s="16" t="s">
        <v>770</v>
      </c>
      <c r="H217" s="16">
        <v>2007</v>
      </c>
      <c r="I217" s="16">
        <v>0</v>
      </c>
      <c r="J217" s="16">
        <v>1</v>
      </c>
      <c r="K217" s="16">
        <v>89</v>
      </c>
      <c r="L217" s="16" t="s">
        <v>58</v>
      </c>
      <c r="M217" s="16">
        <v>0</v>
      </c>
      <c r="N217" s="16">
        <v>0</v>
      </c>
      <c r="O217" s="16">
        <v>0</v>
      </c>
      <c r="P217" s="16">
        <v>0</v>
      </c>
      <c r="Q217" s="16">
        <v>0</v>
      </c>
      <c r="R217" s="16">
        <v>0</v>
      </c>
      <c r="S217" s="16">
        <v>0</v>
      </c>
      <c r="T217" s="16">
        <v>1</v>
      </c>
      <c r="U217" s="16">
        <v>0</v>
      </c>
    </row>
    <row r="218" spans="1:21" ht="101.5" x14ac:dyDescent="0.35">
      <c r="A218" s="16">
        <v>1125</v>
      </c>
      <c r="B218" s="16" t="s">
        <v>771</v>
      </c>
      <c r="C218" s="16" t="s">
        <v>772</v>
      </c>
      <c r="D218" s="16">
        <v>2015</v>
      </c>
      <c r="E218" s="16" t="s">
        <v>773</v>
      </c>
      <c r="F218" s="16">
        <v>88</v>
      </c>
      <c r="G218" s="16" t="s">
        <v>774</v>
      </c>
      <c r="H218" s="16">
        <v>2015</v>
      </c>
      <c r="I218" s="16">
        <v>6.1787214999999999E-2</v>
      </c>
      <c r="J218" s="16">
        <v>1</v>
      </c>
      <c r="K218" s="16">
        <v>88</v>
      </c>
      <c r="L218" s="16" t="s">
        <v>58</v>
      </c>
      <c r="M218" s="16">
        <v>0</v>
      </c>
      <c r="N218" s="16">
        <v>0</v>
      </c>
      <c r="O218" s="16">
        <v>0</v>
      </c>
      <c r="P218" s="16">
        <v>0</v>
      </c>
      <c r="Q218" s="16">
        <v>0</v>
      </c>
      <c r="R218" s="16">
        <v>0</v>
      </c>
      <c r="S218" s="16">
        <v>0</v>
      </c>
      <c r="T218" s="16">
        <v>1</v>
      </c>
      <c r="U218" s="16">
        <v>0</v>
      </c>
    </row>
    <row r="219" spans="1:21" ht="101.5" x14ac:dyDescent="0.35">
      <c r="A219" s="16">
        <v>26828</v>
      </c>
      <c r="B219" s="16" t="s">
        <v>775</v>
      </c>
      <c r="C219" s="16" t="s">
        <v>776</v>
      </c>
      <c r="D219" s="16">
        <v>2015</v>
      </c>
      <c r="E219" s="16" t="s">
        <v>773</v>
      </c>
      <c r="F219" s="16">
        <v>88</v>
      </c>
      <c r="G219" s="16" t="s">
        <v>774</v>
      </c>
      <c r="H219" s="16">
        <v>2015</v>
      </c>
      <c r="I219" s="16">
        <v>1.4033660999999999E-2</v>
      </c>
      <c r="J219" s="16">
        <v>1</v>
      </c>
      <c r="K219" s="16">
        <v>88</v>
      </c>
      <c r="L219" s="16" t="s">
        <v>58</v>
      </c>
      <c r="M219" s="16">
        <v>0</v>
      </c>
      <c r="N219" s="16">
        <v>0</v>
      </c>
      <c r="O219" s="16">
        <v>0</v>
      </c>
      <c r="P219" s="16">
        <v>0</v>
      </c>
      <c r="Q219" s="16">
        <v>0</v>
      </c>
      <c r="R219" s="16">
        <v>0</v>
      </c>
      <c r="S219" s="16">
        <v>0</v>
      </c>
      <c r="T219" s="16">
        <v>1</v>
      </c>
      <c r="U219" s="16">
        <v>0</v>
      </c>
    </row>
    <row r="220" spans="1:21" ht="87" x14ac:dyDescent="0.35">
      <c r="A220" s="16">
        <v>23058</v>
      </c>
      <c r="B220" s="16" t="s">
        <v>777</v>
      </c>
      <c r="C220" s="16" t="s">
        <v>778</v>
      </c>
      <c r="D220" s="16">
        <v>2005</v>
      </c>
      <c r="E220" s="16" t="s">
        <v>779</v>
      </c>
      <c r="F220" s="16">
        <v>88</v>
      </c>
      <c r="G220" s="16" t="s">
        <v>780</v>
      </c>
      <c r="H220" s="16">
        <v>2005</v>
      </c>
      <c r="I220" s="16">
        <v>4.4444439999999997E-3</v>
      </c>
      <c r="J220" s="16">
        <v>1</v>
      </c>
      <c r="K220" s="16">
        <v>88</v>
      </c>
      <c r="L220" s="16" t="s">
        <v>58</v>
      </c>
      <c r="M220" s="16">
        <v>0</v>
      </c>
      <c r="N220" s="16">
        <v>0</v>
      </c>
      <c r="O220" s="16">
        <v>0</v>
      </c>
      <c r="P220" s="16">
        <v>0</v>
      </c>
      <c r="Q220" s="16">
        <v>0</v>
      </c>
      <c r="R220" s="16">
        <v>0</v>
      </c>
      <c r="S220" s="16">
        <v>0</v>
      </c>
      <c r="T220" s="16">
        <v>1</v>
      </c>
      <c r="U220" s="16">
        <v>0</v>
      </c>
    </row>
    <row r="221" spans="1:21" ht="72.5" x14ac:dyDescent="0.35">
      <c r="A221" s="16">
        <v>409</v>
      </c>
      <c r="B221" s="16" t="s">
        <v>781</v>
      </c>
      <c r="C221" s="16" t="s">
        <v>782</v>
      </c>
      <c r="D221" s="16">
        <v>2005</v>
      </c>
      <c r="E221" s="16" t="s">
        <v>781</v>
      </c>
      <c r="F221" s="16">
        <v>88</v>
      </c>
      <c r="G221" s="16" t="s">
        <v>783</v>
      </c>
      <c r="H221" s="16">
        <v>2005</v>
      </c>
      <c r="I221" s="16">
        <v>0</v>
      </c>
      <c r="J221" s="16">
        <v>1</v>
      </c>
      <c r="K221" s="16">
        <v>88</v>
      </c>
      <c r="L221" s="16" t="s">
        <v>67</v>
      </c>
      <c r="M221" s="16">
        <v>0</v>
      </c>
      <c r="N221" s="16">
        <v>0</v>
      </c>
      <c r="O221" s="16">
        <v>0</v>
      </c>
      <c r="P221" s="16">
        <v>0</v>
      </c>
      <c r="Q221" s="16">
        <v>1</v>
      </c>
      <c r="R221" s="16">
        <v>0</v>
      </c>
      <c r="S221" s="16">
        <v>0</v>
      </c>
      <c r="T221" s="16">
        <v>0</v>
      </c>
      <c r="U221" s="16">
        <v>0</v>
      </c>
    </row>
    <row r="222" spans="1:21" ht="72.5" x14ac:dyDescent="0.35">
      <c r="A222" s="16">
        <v>561</v>
      </c>
      <c r="B222" s="16" t="s">
        <v>784</v>
      </c>
      <c r="C222" s="16" t="s">
        <v>785</v>
      </c>
      <c r="D222" s="16">
        <v>2009</v>
      </c>
      <c r="E222" s="16" t="s">
        <v>784</v>
      </c>
      <c r="F222" s="16">
        <v>88</v>
      </c>
      <c r="G222" s="16" t="s">
        <v>786</v>
      </c>
      <c r="H222" s="16">
        <v>2009</v>
      </c>
      <c r="I222" s="16">
        <v>0</v>
      </c>
      <c r="J222" s="16">
        <v>1</v>
      </c>
      <c r="K222" s="16">
        <v>88</v>
      </c>
      <c r="L222" s="16" t="s">
        <v>67</v>
      </c>
      <c r="M222" s="16">
        <v>0</v>
      </c>
      <c r="N222" s="16">
        <v>0</v>
      </c>
      <c r="O222" s="16">
        <v>0</v>
      </c>
      <c r="P222" s="16">
        <v>0</v>
      </c>
      <c r="Q222" s="16">
        <v>1</v>
      </c>
      <c r="R222" s="16">
        <v>0</v>
      </c>
      <c r="S222" s="16">
        <v>0</v>
      </c>
      <c r="T222" s="16">
        <v>0</v>
      </c>
      <c r="U222" s="16">
        <v>0</v>
      </c>
    </row>
    <row r="223" spans="1:21" ht="58" x14ac:dyDescent="0.35">
      <c r="A223" s="16">
        <v>1734</v>
      </c>
      <c r="B223" s="16" t="s">
        <v>787</v>
      </c>
      <c r="C223" s="16" t="s">
        <v>788</v>
      </c>
      <c r="D223" s="16">
        <v>2003</v>
      </c>
      <c r="E223" s="16" t="s">
        <v>787</v>
      </c>
      <c r="F223" s="16">
        <v>88</v>
      </c>
      <c r="G223" s="16" t="s">
        <v>789</v>
      </c>
      <c r="H223" s="16">
        <v>2003</v>
      </c>
      <c r="I223" s="16">
        <v>0</v>
      </c>
      <c r="J223" s="16">
        <v>1</v>
      </c>
      <c r="K223" s="16">
        <v>88</v>
      </c>
      <c r="L223" s="16" t="s">
        <v>53</v>
      </c>
      <c r="M223" s="16">
        <v>0</v>
      </c>
      <c r="N223" s="16">
        <v>0</v>
      </c>
      <c r="O223" s="16">
        <v>0</v>
      </c>
      <c r="P223" s="16">
        <v>0</v>
      </c>
      <c r="Q223" s="16">
        <v>1</v>
      </c>
      <c r="R223" s="16">
        <v>0</v>
      </c>
      <c r="S223" s="16">
        <v>0</v>
      </c>
      <c r="T223" s="16">
        <v>1</v>
      </c>
      <c r="U223" s="16">
        <v>0</v>
      </c>
    </row>
    <row r="224" spans="1:21" ht="87" x14ac:dyDescent="0.35">
      <c r="A224" s="16">
        <v>468</v>
      </c>
      <c r="B224" s="16" t="s">
        <v>790</v>
      </c>
      <c r="C224" s="16" t="s">
        <v>791</v>
      </c>
      <c r="D224" s="16">
        <v>2003</v>
      </c>
      <c r="E224" s="16" t="s">
        <v>792</v>
      </c>
      <c r="F224" s="16">
        <v>87</v>
      </c>
      <c r="G224" s="16" t="s">
        <v>793</v>
      </c>
      <c r="H224" s="16">
        <v>2003</v>
      </c>
      <c r="I224" s="16">
        <v>3.3039007000000002E-2</v>
      </c>
      <c r="J224" s="16">
        <v>1</v>
      </c>
      <c r="K224" s="16">
        <v>87</v>
      </c>
      <c r="L224" s="16" t="s">
        <v>67</v>
      </c>
      <c r="M224" s="16">
        <v>0</v>
      </c>
      <c r="N224" s="16">
        <v>0</v>
      </c>
      <c r="O224" s="16">
        <v>0</v>
      </c>
      <c r="P224" s="16">
        <v>0</v>
      </c>
      <c r="Q224" s="16">
        <v>1</v>
      </c>
      <c r="R224" s="16">
        <v>0</v>
      </c>
      <c r="S224" s="16">
        <v>0</v>
      </c>
      <c r="T224" s="16">
        <v>0</v>
      </c>
      <c r="U224" s="16">
        <v>0</v>
      </c>
    </row>
    <row r="225" spans="1:21" ht="87" x14ac:dyDescent="0.35">
      <c r="A225" s="16">
        <v>398</v>
      </c>
      <c r="B225" s="16" t="s">
        <v>794</v>
      </c>
      <c r="C225" s="16" t="s">
        <v>791</v>
      </c>
      <c r="D225" s="16">
        <v>2003</v>
      </c>
      <c r="E225" s="16" t="s">
        <v>792</v>
      </c>
      <c r="F225" s="16">
        <v>87</v>
      </c>
      <c r="G225" s="16" t="s">
        <v>793</v>
      </c>
      <c r="H225" s="16">
        <v>2003</v>
      </c>
      <c r="I225" s="16">
        <v>3.0123855000000001E-2</v>
      </c>
      <c r="J225" s="16">
        <v>1</v>
      </c>
      <c r="K225" s="16">
        <v>87</v>
      </c>
      <c r="L225" s="16" t="s">
        <v>67</v>
      </c>
      <c r="M225" s="16">
        <v>0</v>
      </c>
      <c r="N225" s="16">
        <v>0</v>
      </c>
      <c r="O225" s="16">
        <v>0</v>
      </c>
      <c r="P225" s="16">
        <v>0</v>
      </c>
      <c r="Q225" s="16">
        <v>1</v>
      </c>
      <c r="R225" s="16">
        <v>0</v>
      </c>
      <c r="S225" s="16">
        <v>0</v>
      </c>
      <c r="T225" s="16">
        <v>0</v>
      </c>
      <c r="U225" s="16">
        <v>0</v>
      </c>
    </row>
    <row r="226" spans="1:21" ht="58" x14ac:dyDescent="0.35">
      <c r="A226" s="16">
        <v>561</v>
      </c>
      <c r="B226" s="16" t="s">
        <v>795</v>
      </c>
      <c r="C226" s="16" t="s">
        <v>796</v>
      </c>
      <c r="D226" s="16">
        <v>2006</v>
      </c>
      <c r="E226" s="16" t="s">
        <v>797</v>
      </c>
      <c r="F226" s="16">
        <v>87</v>
      </c>
      <c r="G226" s="16" t="s">
        <v>798</v>
      </c>
      <c r="H226" s="16">
        <v>2006</v>
      </c>
      <c r="I226" s="16">
        <v>9.8039219999999996E-3</v>
      </c>
      <c r="J226" s="16">
        <v>1</v>
      </c>
      <c r="K226" s="16">
        <v>87</v>
      </c>
      <c r="L226" s="16" t="s">
        <v>67</v>
      </c>
      <c r="M226" s="16">
        <v>0</v>
      </c>
      <c r="N226" s="16">
        <v>0</v>
      </c>
      <c r="O226" s="16">
        <v>0</v>
      </c>
      <c r="P226" s="16">
        <v>0</v>
      </c>
      <c r="Q226" s="16">
        <v>1</v>
      </c>
      <c r="R226" s="16">
        <v>0</v>
      </c>
      <c r="S226" s="16">
        <v>0</v>
      </c>
      <c r="T226" s="16">
        <v>0</v>
      </c>
      <c r="U226" s="16">
        <v>0</v>
      </c>
    </row>
    <row r="227" spans="1:21" ht="87" x14ac:dyDescent="0.35">
      <c r="A227" s="16">
        <v>398</v>
      </c>
      <c r="B227" s="16" t="s">
        <v>792</v>
      </c>
      <c r="C227" s="16" t="s">
        <v>799</v>
      </c>
      <c r="D227" s="16">
        <v>2003</v>
      </c>
      <c r="E227" s="16" t="s">
        <v>792</v>
      </c>
      <c r="F227" s="16">
        <v>87</v>
      </c>
      <c r="G227" s="16" t="s">
        <v>793</v>
      </c>
      <c r="H227" s="16">
        <v>2003</v>
      </c>
      <c r="I227" s="16">
        <v>0</v>
      </c>
      <c r="J227" s="16">
        <v>1</v>
      </c>
      <c r="K227" s="16">
        <v>87</v>
      </c>
      <c r="L227" s="16" t="s">
        <v>67</v>
      </c>
      <c r="M227" s="16">
        <v>0</v>
      </c>
      <c r="N227" s="16">
        <v>0</v>
      </c>
      <c r="O227" s="16">
        <v>0</v>
      </c>
      <c r="P227" s="16">
        <v>0</v>
      </c>
      <c r="Q227" s="16">
        <v>1</v>
      </c>
      <c r="R227" s="16">
        <v>0</v>
      </c>
      <c r="S227" s="16">
        <v>0</v>
      </c>
      <c r="T227" s="16">
        <v>0</v>
      </c>
      <c r="U227" s="16">
        <v>0</v>
      </c>
    </row>
    <row r="228" spans="1:21" ht="43.5" x14ac:dyDescent="0.35">
      <c r="A228" s="16">
        <v>488</v>
      </c>
      <c r="B228" s="16" t="s">
        <v>800</v>
      </c>
      <c r="C228" s="16" t="s">
        <v>801</v>
      </c>
      <c r="D228" s="16">
        <v>2006</v>
      </c>
      <c r="E228" s="16" t="s">
        <v>800</v>
      </c>
      <c r="F228" s="16">
        <v>87</v>
      </c>
      <c r="G228" s="16" t="s">
        <v>802</v>
      </c>
      <c r="H228" s="16">
        <v>2006</v>
      </c>
      <c r="I228" s="16">
        <v>0</v>
      </c>
      <c r="J228" s="16">
        <v>1</v>
      </c>
      <c r="K228" s="16">
        <v>87</v>
      </c>
      <c r="L228" s="16" t="s">
        <v>58</v>
      </c>
      <c r="M228" s="16">
        <v>0</v>
      </c>
      <c r="N228" s="16">
        <v>0</v>
      </c>
      <c r="O228" s="16">
        <v>0</v>
      </c>
      <c r="P228" s="16">
        <v>0</v>
      </c>
      <c r="Q228" s="16">
        <v>0</v>
      </c>
      <c r="R228" s="16">
        <v>0</v>
      </c>
      <c r="S228" s="16">
        <v>0</v>
      </c>
      <c r="T228" s="16">
        <v>1</v>
      </c>
      <c r="U228" s="16">
        <v>0</v>
      </c>
    </row>
    <row r="229" spans="1:21" ht="58" x14ac:dyDescent="0.35">
      <c r="A229" s="16">
        <v>1077</v>
      </c>
      <c r="B229" s="16" t="s">
        <v>803</v>
      </c>
      <c r="C229" s="16" t="s">
        <v>804</v>
      </c>
      <c r="D229" s="16">
        <v>2002</v>
      </c>
      <c r="E229" s="16" t="s">
        <v>803</v>
      </c>
      <c r="F229" s="16">
        <v>86</v>
      </c>
      <c r="G229" s="16" t="s">
        <v>805</v>
      </c>
      <c r="H229" s="16">
        <v>2002</v>
      </c>
      <c r="I229" s="16">
        <v>0</v>
      </c>
      <c r="J229" s="16">
        <v>1</v>
      </c>
      <c r="K229" s="16">
        <v>86</v>
      </c>
      <c r="L229" s="16" t="s">
        <v>58</v>
      </c>
      <c r="M229" s="16">
        <v>0</v>
      </c>
      <c r="N229" s="16">
        <v>0</v>
      </c>
      <c r="O229" s="16">
        <v>0</v>
      </c>
      <c r="P229" s="16">
        <v>0</v>
      </c>
      <c r="Q229" s="16">
        <v>0</v>
      </c>
      <c r="R229" s="16">
        <v>0</v>
      </c>
      <c r="S229" s="16">
        <v>0</v>
      </c>
      <c r="T229" s="16">
        <v>1</v>
      </c>
      <c r="U229" s="16">
        <v>0</v>
      </c>
    </row>
    <row r="230" spans="1:21" ht="101.5" x14ac:dyDescent="0.35">
      <c r="A230" s="16">
        <v>100134</v>
      </c>
      <c r="B230" s="16" t="s">
        <v>806</v>
      </c>
      <c r="C230" s="16" t="s">
        <v>807</v>
      </c>
      <c r="D230" s="16">
        <v>2014</v>
      </c>
      <c r="E230" s="16" t="s">
        <v>808</v>
      </c>
      <c r="F230" s="16">
        <v>85</v>
      </c>
      <c r="G230" s="16" t="s">
        <v>809</v>
      </c>
      <c r="H230" s="16">
        <v>2014</v>
      </c>
      <c r="I230" s="16">
        <v>6.2305299999999997E-3</v>
      </c>
      <c r="J230" s="16">
        <v>1</v>
      </c>
      <c r="K230" s="16">
        <v>85</v>
      </c>
      <c r="L230" s="16" t="s">
        <v>32</v>
      </c>
      <c r="M230" s="16">
        <v>0</v>
      </c>
      <c r="N230" s="16">
        <v>0</v>
      </c>
      <c r="O230" s="16">
        <v>0</v>
      </c>
      <c r="P230" s="16">
        <v>0</v>
      </c>
      <c r="Q230" s="16">
        <v>0</v>
      </c>
      <c r="R230" s="16">
        <v>0</v>
      </c>
      <c r="S230" s="16">
        <v>1</v>
      </c>
      <c r="T230" s="16">
        <v>0</v>
      </c>
      <c r="U230" s="16">
        <v>0</v>
      </c>
    </row>
    <row r="231" spans="1:21" ht="58" x14ac:dyDescent="0.35">
      <c r="A231" s="16">
        <v>1125</v>
      </c>
      <c r="B231" s="16" t="s">
        <v>810</v>
      </c>
      <c r="C231" s="16" t="s">
        <v>811</v>
      </c>
      <c r="D231" s="16">
        <v>2015</v>
      </c>
      <c r="E231" s="16" t="s">
        <v>810</v>
      </c>
      <c r="F231" s="16">
        <v>85</v>
      </c>
      <c r="G231" s="16" t="s">
        <v>812</v>
      </c>
      <c r="H231" s="16">
        <v>2015</v>
      </c>
      <c r="I231" s="16">
        <v>0</v>
      </c>
      <c r="J231" s="16">
        <v>1</v>
      </c>
      <c r="K231" s="16">
        <v>85</v>
      </c>
      <c r="L231" s="16" t="s">
        <v>58</v>
      </c>
      <c r="M231" s="16">
        <v>0</v>
      </c>
      <c r="N231" s="16">
        <v>0</v>
      </c>
      <c r="O231" s="16">
        <v>0</v>
      </c>
      <c r="P231" s="16">
        <v>0</v>
      </c>
      <c r="Q231" s="16">
        <v>0</v>
      </c>
      <c r="R231" s="16">
        <v>0</v>
      </c>
      <c r="S231" s="16">
        <v>0</v>
      </c>
      <c r="T231" s="16">
        <v>1</v>
      </c>
      <c r="U231" s="16">
        <v>0</v>
      </c>
    </row>
    <row r="232" spans="1:21" ht="58" x14ac:dyDescent="0.35">
      <c r="A232" s="16">
        <v>1707</v>
      </c>
      <c r="B232" s="16" t="s">
        <v>813</v>
      </c>
      <c r="C232" s="16" t="s">
        <v>814</v>
      </c>
      <c r="D232" s="16">
        <v>2000</v>
      </c>
      <c r="E232" s="16" t="s">
        <v>813</v>
      </c>
      <c r="F232" s="16">
        <v>84</v>
      </c>
      <c r="G232" s="16" t="s">
        <v>815</v>
      </c>
      <c r="H232" s="16">
        <v>2000</v>
      </c>
      <c r="I232" s="16">
        <v>0</v>
      </c>
      <c r="J232" s="16">
        <v>1</v>
      </c>
      <c r="K232" s="16">
        <v>84</v>
      </c>
      <c r="L232" s="16" t="s">
        <v>58</v>
      </c>
      <c r="M232" s="16">
        <v>0</v>
      </c>
      <c r="N232" s="16">
        <v>0</v>
      </c>
      <c r="O232" s="16">
        <v>0</v>
      </c>
      <c r="P232" s="16">
        <v>0</v>
      </c>
      <c r="Q232" s="16">
        <v>0</v>
      </c>
      <c r="R232" s="16">
        <v>0</v>
      </c>
      <c r="S232" s="16">
        <v>0</v>
      </c>
      <c r="T232" s="16">
        <v>1</v>
      </c>
      <c r="U232" s="16">
        <v>0</v>
      </c>
    </row>
    <row r="233" spans="1:21" ht="72.5" x14ac:dyDescent="0.35">
      <c r="A233" s="16">
        <v>27011</v>
      </c>
      <c r="B233" s="16" t="s">
        <v>816</v>
      </c>
      <c r="C233" s="16" t="s">
        <v>817</v>
      </c>
      <c r="D233" s="16">
        <v>2015</v>
      </c>
      <c r="E233" s="16" t="s">
        <v>816</v>
      </c>
      <c r="F233" s="16">
        <v>84</v>
      </c>
      <c r="G233" s="16" t="s">
        <v>818</v>
      </c>
      <c r="H233" s="16">
        <v>2015</v>
      </c>
      <c r="I233" s="16">
        <v>0</v>
      </c>
      <c r="J233" s="16">
        <v>1</v>
      </c>
      <c r="K233" s="16">
        <v>84</v>
      </c>
      <c r="L233" s="16" t="s">
        <v>53</v>
      </c>
      <c r="M233" s="16">
        <v>0</v>
      </c>
      <c r="N233" s="16">
        <v>0</v>
      </c>
      <c r="O233" s="16">
        <v>0</v>
      </c>
      <c r="P233" s="16">
        <v>0</v>
      </c>
      <c r="Q233" s="16">
        <v>1</v>
      </c>
      <c r="R233" s="16">
        <v>0</v>
      </c>
      <c r="S233" s="16">
        <v>0</v>
      </c>
      <c r="T233" s="16">
        <v>1</v>
      </c>
      <c r="U233" s="16">
        <v>0</v>
      </c>
    </row>
    <row r="234" spans="1:21" ht="87" x14ac:dyDescent="0.35">
      <c r="A234" s="16">
        <v>1730</v>
      </c>
      <c r="B234" s="16" t="s">
        <v>819</v>
      </c>
      <c r="C234" s="16" t="s">
        <v>820</v>
      </c>
      <c r="D234" s="16">
        <v>2008</v>
      </c>
      <c r="E234" s="16" t="s">
        <v>821</v>
      </c>
      <c r="F234" s="16">
        <v>83</v>
      </c>
      <c r="G234" s="16" t="s">
        <v>822</v>
      </c>
      <c r="H234" s="16">
        <v>2008</v>
      </c>
      <c r="I234" s="16">
        <v>7.9565136999999994E-2</v>
      </c>
      <c r="J234" s="16">
        <v>1</v>
      </c>
      <c r="K234" s="16">
        <v>83</v>
      </c>
      <c r="L234" s="16" t="s">
        <v>67</v>
      </c>
      <c r="M234" s="16">
        <v>0</v>
      </c>
      <c r="N234" s="16">
        <v>0</v>
      </c>
      <c r="O234" s="16">
        <v>0</v>
      </c>
      <c r="P234" s="16">
        <v>0</v>
      </c>
      <c r="Q234" s="16">
        <v>1</v>
      </c>
      <c r="R234" s="16">
        <v>0</v>
      </c>
      <c r="S234" s="16">
        <v>0</v>
      </c>
      <c r="T234" s="16">
        <v>0</v>
      </c>
      <c r="U234" s="16">
        <v>0</v>
      </c>
    </row>
    <row r="235" spans="1:21" ht="58" x14ac:dyDescent="0.35">
      <c r="A235" s="16">
        <v>444</v>
      </c>
      <c r="B235" s="16" t="s">
        <v>823</v>
      </c>
      <c r="C235" s="16" t="s">
        <v>824</v>
      </c>
      <c r="D235" s="16">
        <v>2005</v>
      </c>
      <c r="E235" s="16" t="s">
        <v>825</v>
      </c>
      <c r="F235" s="16">
        <v>83</v>
      </c>
      <c r="G235" s="16" t="s">
        <v>826</v>
      </c>
      <c r="H235" s="16">
        <v>2005</v>
      </c>
      <c r="I235" s="16">
        <v>4.6712977000000003E-2</v>
      </c>
      <c r="J235" s="16">
        <v>1</v>
      </c>
      <c r="K235" s="16">
        <v>83</v>
      </c>
      <c r="L235" s="16" t="s">
        <v>58</v>
      </c>
      <c r="M235" s="16">
        <v>0</v>
      </c>
      <c r="N235" s="16">
        <v>0</v>
      </c>
      <c r="O235" s="16">
        <v>0</v>
      </c>
      <c r="P235" s="16">
        <v>0</v>
      </c>
      <c r="Q235" s="16">
        <v>0</v>
      </c>
      <c r="R235" s="16">
        <v>0</v>
      </c>
      <c r="S235" s="16">
        <v>0</v>
      </c>
      <c r="T235" s="16">
        <v>1</v>
      </c>
      <c r="U235" s="16">
        <v>0</v>
      </c>
    </row>
    <row r="236" spans="1:21" ht="72.5" x14ac:dyDescent="0.35">
      <c r="A236" s="16">
        <v>453</v>
      </c>
      <c r="B236" s="16" t="s">
        <v>827</v>
      </c>
      <c r="C236" s="16" t="s">
        <v>828</v>
      </c>
      <c r="D236" s="16">
        <v>2010</v>
      </c>
      <c r="E236" s="16" t="s">
        <v>827</v>
      </c>
      <c r="F236" s="16">
        <v>83</v>
      </c>
      <c r="G236" s="16" t="s">
        <v>829</v>
      </c>
      <c r="H236" s="16">
        <v>2010</v>
      </c>
      <c r="I236" s="16">
        <v>0</v>
      </c>
      <c r="J236" s="16">
        <v>1</v>
      </c>
      <c r="K236" s="16">
        <v>83</v>
      </c>
      <c r="L236" s="16" t="s">
        <v>58</v>
      </c>
      <c r="M236" s="16">
        <v>0</v>
      </c>
      <c r="N236" s="16">
        <v>0</v>
      </c>
      <c r="O236" s="16">
        <v>0</v>
      </c>
      <c r="P236" s="16">
        <v>0</v>
      </c>
      <c r="Q236" s="16">
        <v>0</v>
      </c>
      <c r="R236" s="16">
        <v>0</v>
      </c>
      <c r="S236" s="16">
        <v>0</v>
      </c>
      <c r="T236" s="16">
        <v>1</v>
      </c>
      <c r="U236" s="16">
        <v>0</v>
      </c>
    </row>
    <row r="237" spans="1:21" ht="58" x14ac:dyDescent="0.35">
      <c r="A237" s="16">
        <v>515</v>
      </c>
      <c r="B237" s="16" t="s">
        <v>830</v>
      </c>
      <c r="C237" s="16" t="s">
        <v>831</v>
      </c>
      <c r="D237" s="16">
        <v>2004</v>
      </c>
      <c r="E237" s="16" t="s">
        <v>830</v>
      </c>
      <c r="F237" s="16">
        <v>83</v>
      </c>
      <c r="G237" s="16" t="s">
        <v>832</v>
      </c>
      <c r="H237" s="16">
        <v>2004</v>
      </c>
      <c r="I237" s="16">
        <v>0</v>
      </c>
      <c r="J237" s="16">
        <v>1</v>
      </c>
      <c r="K237" s="16">
        <v>83</v>
      </c>
      <c r="L237" s="16" t="s">
        <v>67</v>
      </c>
      <c r="M237" s="16">
        <v>0</v>
      </c>
      <c r="N237" s="16">
        <v>0</v>
      </c>
      <c r="O237" s="16">
        <v>0</v>
      </c>
      <c r="P237" s="16">
        <v>0</v>
      </c>
      <c r="Q237" s="16">
        <v>1</v>
      </c>
      <c r="R237" s="16">
        <v>0</v>
      </c>
      <c r="S237" s="16">
        <v>0</v>
      </c>
      <c r="T237" s="16">
        <v>0</v>
      </c>
      <c r="U237" s="16">
        <v>0</v>
      </c>
    </row>
    <row r="238" spans="1:21" ht="72.5" x14ac:dyDescent="0.35">
      <c r="A238" s="16">
        <v>1075</v>
      </c>
      <c r="B238" s="16" t="s">
        <v>833</v>
      </c>
      <c r="C238" s="16" t="s">
        <v>834</v>
      </c>
      <c r="D238" s="16">
        <v>2011</v>
      </c>
      <c r="E238" s="16" t="s">
        <v>835</v>
      </c>
      <c r="F238" s="16">
        <v>82</v>
      </c>
      <c r="G238" s="16" t="s">
        <v>836</v>
      </c>
      <c r="H238" s="16">
        <v>2011</v>
      </c>
      <c r="I238" s="16">
        <v>2.6814424999999999E-2</v>
      </c>
      <c r="J238" s="16">
        <v>1</v>
      </c>
      <c r="K238" s="16">
        <v>82</v>
      </c>
      <c r="L238" s="16" t="s">
        <v>67</v>
      </c>
      <c r="M238" s="16">
        <v>0</v>
      </c>
      <c r="N238" s="16">
        <v>0</v>
      </c>
      <c r="O238" s="16">
        <v>0</v>
      </c>
      <c r="P238" s="16">
        <v>0</v>
      </c>
      <c r="Q238" s="16">
        <v>1</v>
      </c>
      <c r="R238" s="16">
        <v>0</v>
      </c>
      <c r="S238" s="16">
        <v>0</v>
      </c>
      <c r="T238" s="16">
        <v>0</v>
      </c>
      <c r="U238" s="16">
        <v>0</v>
      </c>
    </row>
    <row r="239" spans="1:21" ht="58" x14ac:dyDescent="0.35">
      <c r="A239" s="16">
        <v>389</v>
      </c>
      <c r="B239" s="16" t="s">
        <v>837</v>
      </c>
      <c r="C239" s="16" t="s">
        <v>838</v>
      </c>
      <c r="D239" s="16">
        <v>2004</v>
      </c>
      <c r="E239" s="16" t="s">
        <v>837</v>
      </c>
      <c r="F239" s="16">
        <v>82</v>
      </c>
      <c r="G239" s="16" t="s">
        <v>839</v>
      </c>
      <c r="H239" s="16">
        <v>2004</v>
      </c>
      <c r="I239" s="16">
        <v>0</v>
      </c>
      <c r="J239" s="16">
        <v>1</v>
      </c>
      <c r="K239" s="16">
        <v>82</v>
      </c>
      <c r="L239" s="16" t="s">
        <v>67</v>
      </c>
      <c r="M239" s="16">
        <v>0</v>
      </c>
      <c r="N239" s="16">
        <v>0</v>
      </c>
      <c r="O239" s="16">
        <v>0</v>
      </c>
      <c r="P239" s="16">
        <v>0</v>
      </c>
      <c r="Q239" s="16">
        <v>1</v>
      </c>
      <c r="R239" s="16">
        <v>0</v>
      </c>
      <c r="S239" s="16">
        <v>0</v>
      </c>
      <c r="T239" s="16">
        <v>0</v>
      </c>
      <c r="U239" s="16">
        <v>0</v>
      </c>
    </row>
    <row r="240" spans="1:21" ht="72.5" x14ac:dyDescent="0.35">
      <c r="A240" s="16">
        <v>1067</v>
      </c>
      <c r="B240" s="16" t="s">
        <v>840</v>
      </c>
      <c r="C240" s="16" t="s">
        <v>841</v>
      </c>
      <c r="D240" s="16">
        <v>2012</v>
      </c>
      <c r="E240" s="16" t="s">
        <v>840</v>
      </c>
      <c r="F240" s="16">
        <v>82</v>
      </c>
      <c r="G240" s="16" t="s">
        <v>842</v>
      </c>
      <c r="H240" s="16">
        <v>2012</v>
      </c>
      <c r="I240" s="16">
        <v>0</v>
      </c>
      <c r="J240" s="16">
        <v>1</v>
      </c>
      <c r="K240" s="16">
        <v>82</v>
      </c>
      <c r="L240" s="16" t="s">
        <v>58</v>
      </c>
      <c r="M240" s="16">
        <v>0</v>
      </c>
      <c r="N240" s="16">
        <v>0</v>
      </c>
      <c r="O240" s="16">
        <v>0</v>
      </c>
      <c r="P240" s="16">
        <v>0</v>
      </c>
      <c r="Q240" s="16">
        <v>0</v>
      </c>
      <c r="R240" s="16">
        <v>0</v>
      </c>
      <c r="S240" s="16">
        <v>0</v>
      </c>
      <c r="T240" s="16">
        <v>1</v>
      </c>
      <c r="U240" s="16">
        <v>0</v>
      </c>
    </row>
    <row r="241" spans="1:21" ht="58" x14ac:dyDescent="0.35">
      <c r="A241" s="16">
        <v>1125</v>
      </c>
      <c r="B241" s="16" t="s">
        <v>843</v>
      </c>
      <c r="C241" s="16" t="s">
        <v>135</v>
      </c>
      <c r="D241" s="16">
        <v>2015</v>
      </c>
      <c r="E241" s="16" t="s">
        <v>843</v>
      </c>
      <c r="F241" s="16">
        <v>82</v>
      </c>
      <c r="G241" s="16" t="s">
        <v>844</v>
      </c>
      <c r="H241" s="16">
        <v>2015</v>
      </c>
      <c r="I241" s="16">
        <v>0</v>
      </c>
      <c r="J241" s="16">
        <v>1</v>
      </c>
      <c r="K241" s="16">
        <v>82</v>
      </c>
      <c r="L241" s="16" t="s">
        <v>58</v>
      </c>
      <c r="M241" s="16">
        <v>0</v>
      </c>
      <c r="N241" s="16">
        <v>0</v>
      </c>
      <c r="O241" s="16">
        <v>0</v>
      </c>
      <c r="P241" s="16">
        <v>0</v>
      </c>
      <c r="Q241" s="16">
        <v>0</v>
      </c>
      <c r="R241" s="16">
        <v>0</v>
      </c>
      <c r="S241" s="16">
        <v>0</v>
      </c>
      <c r="T241" s="16">
        <v>1</v>
      </c>
      <c r="U241" s="16">
        <v>0</v>
      </c>
    </row>
    <row r="242" spans="1:21" ht="130.5" x14ac:dyDescent="0.35">
      <c r="A242" s="16">
        <v>100031</v>
      </c>
      <c r="B242" s="16" t="s">
        <v>845</v>
      </c>
      <c r="C242" s="16" t="s">
        <v>846</v>
      </c>
      <c r="D242" s="16">
        <v>2018</v>
      </c>
      <c r="E242" s="16" t="s">
        <v>845</v>
      </c>
      <c r="F242" s="16">
        <v>82</v>
      </c>
      <c r="G242" s="16" t="s">
        <v>847</v>
      </c>
      <c r="H242" s="16">
        <v>2018</v>
      </c>
      <c r="I242" s="16">
        <v>0</v>
      </c>
      <c r="J242" s="16">
        <v>1</v>
      </c>
      <c r="K242" s="16">
        <v>82</v>
      </c>
      <c r="L242" s="16" t="s">
        <v>58</v>
      </c>
      <c r="M242" s="16">
        <v>0</v>
      </c>
      <c r="N242" s="16">
        <v>0</v>
      </c>
      <c r="O242" s="16">
        <v>0</v>
      </c>
      <c r="P242" s="16">
        <v>0</v>
      </c>
      <c r="Q242" s="16">
        <v>0</v>
      </c>
      <c r="R242" s="16">
        <v>0</v>
      </c>
      <c r="S242" s="16">
        <v>0</v>
      </c>
      <c r="T242" s="16">
        <v>1</v>
      </c>
      <c r="U242" s="16">
        <v>0</v>
      </c>
    </row>
    <row r="243" spans="1:21" ht="72.5" x14ac:dyDescent="0.35">
      <c r="A243" s="16">
        <v>409</v>
      </c>
      <c r="B243" s="16" t="s">
        <v>848</v>
      </c>
      <c r="C243" s="16" t="s">
        <v>849</v>
      </c>
      <c r="D243" s="16">
        <v>2000</v>
      </c>
      <c r="E243" s="16" t="s">
        <v>850</v>
      </c>
      <c r="F243" s="16">
        <v>81</v>
      </c>
      <c r="G243" s="16" t="s">
        <v>851</v>
      </c>
      <c r="H243" s="16">
        <v>2000</v>
      </c>
      <c r="I243" s="16">
        <v>6.1320088000000002E-2</v>
      </c>
      <c r="J243" s="16">
        <v>1</v>
      </c>
      <c r="K243" s="16">
        <v>81</v>
      </c>
      <c r="L243" s="16" t="s">
        <v>67</v>
      </c>
      <c r="M243" s="16">
        <v>0</v>
      </c>
      <c r="N243" s="16">
        <v>0</v>
      </c>
      <c r="O243" s="16">
        <v>0</v>
      </c>
      <c r="P243" s="16">
        <v>0</v>
      </c>
      <c r="Q243" s="16">
        <v>1</v>
      </c>
      <c r="R243" s="16">
        <v>0</v>
      </c>
      <c r="S243" s="16">
        <v>0</v>
      </c>
      <c r="T243" s="16">
        <v>0</v>
      </c>
      <c r="U243" s="16">
        <v>0</v>
      </c>
    </row>
    <row r="244" spans="1:21" ht="58" x14ac:dyDescent="0.35">
      <c r="A244" s="16">
        <v>1125</v>
      </c>
      <c r="B244" s="16" t="s">
        <v>852</v>
      </c>
      <c r="C244" s="16" t="s">
        <v>853</v>
      </c>
      <c r="D244" s="16">
        <v>2018</v>
      </c>
      <c r="E244" s="16" t="s">
        <v>852</v>
      </c>
      <c r="F244" s="16">
        <v>81</v>
      </c>
      <c r="G244" s="16" t="s">
        <v>854</v>
      </c>
      <c r="H244" s="16">
        <v>2018</v>
      </c>
      <c r="I244" s="16">
        <v>0</v>
      </c>
      <c r="J244" s="16">
        <v>1</v>
      </c>
      <c r="K244" s="16">
        <v>81</v>
      </c>
      <c r="L244" s="16" t="s">
        <v>58</v>
      </c>
      <c r="M244" s="16">
        <v>0</v>
      </c>
      <c r="N244" s="16">
        <v>0</v>
      </c>
      <c r="O244" s="16">
        <v>0</v>
      </c>
      <c r="P244" s="16">
        <v>0</v>
      </c>
      <c r="Q244" s="16">
        <v>0</v>
      </c>
      <c r="R244" s="16">
        <v>0</v>
      </c>
      <c r="S244" s="16">
        <v>0</v>
      </c>
      <c r="T244" s="16">
        <v>1</v>
      </c>
      <c r="U244" s="16">
        <v>0</v>
      </c>
    </row>
    <row r="245" spans="1:21" ht="116" x14ac:dyDescent="0.35">
      <c r="A245" s="16">
        <v>100038</v>
      </c>
      <c r="B245" s="16" t="s">
        <v>855</v>
      </c>
      <c r="C245" s="16" t="s">
        <v>856</v>
      </c>
      <c r="D245" s="16">
        <v>2018</v>
      </c>
      <c r="E245" s="16" t="s">
        <v>857</v>
      </c>
      <c r="F245" s="16">
        <v>80</v>
      </c>
      <c r="G245" s="16" t="s">
        <v>858</v>
      </c>
      <c r="H245" s="16">
        <v>2018</v>
      </c>
      <c r="I245" s="16">
        <v>0.12948975800000001</v>
      </c>
      <c r="J245" s="16">
        <v>1</v>
      </c>
      <c r="K245" s="16">
        <v>80</v>
      </c>
      <c r="L245" s="16" t="s">
        <v>67</v>
      </c>
      <c r="M245" s="16">
        <v>0</v>
      </c>
      <c r="N245" s="16">
        <v>0</v>
      </c>
      <c r="O245" s="16">
        <v>0</v>
      </c>
      <c r="P245" s="16">
        <v>0</v>
      </c>
      <c r="Q245" s="16">
        <v>1</v>
      </c>
      <c r="R245" s="16">
        <v>0</v>
      </c>
      <c r="S245" s="16">
        <v>0</v>
      </c>
      <c r="T245" s="16">
        <v>0</v>
      </c>
      <c r="U245" s="16">
        <v>0</v>
      </c>
    </row>
    <row r="246" spans="1:21" ht="58" x14ac:dyDescent="0.35">
      <c r="A246" s="16">
        <v>1066</v>
      </c>
      <c r="B246" s="16" t="s">
        <v>859</v>
      </c>
      <c r="C246" s="16" t="s">
        <v>860</v>
      </c>
      <c r="D246" s="16">
        <v>2012</v>
      </c>
      <c r="E246" s="16" t="s">
        <v>861</v>
      </c>
      <c r="F246" s="16">
        <v>80</v>
      </c>
      <c r="G246" s="16" t="s">
        <v>862</v>
      </c>
      <c r="H246" s="16">
        <v>2012</v>
      </c>
      <c r="I246" s="16">
        <v>7.1130284000000002E-2</v>
      </c>
      <c r="J246" s="16">
        <v>1</v>
      </c>
      <c r="K246" s="16">
        <v>80</v>
      </c>
      <c r="L246" s="16" t="s">
        <v>32</v>
      </c>
      <c r="M246" s="16">
        <v>0</v>
      </c>
      <c r="N246" s="16">
        <v>0</v>
      </c>
      <c r="O246" s="16">
        <v>0</v>
      </c>
      <c r="P246" s="16">
        <v>0</v>
      </c>
      <c r="Q246" s="16">
        <v>0</v>
      </c>
      <c r="R246" s="16">
        <v>0</v>
      </c>
      <c r="S246" s="16">
        <v>1</v>
      </c>
      <c r="T246" s="16">
        <v>0</v>
      </c>
      <c r="U246" s="16">
        <v>0</v>
      </c>
    </row>
    <row r="247" spans="1:21" ht="58" x14ac:dyDescent="0.35">
      <c r="A247" s="16">
        <v>398</v>
      </c>
      <c r="B247" s="16" t="s">
        <v>863</v>
      </c>
      <c r="C247" s="16" t="s">
        <v>864</v>
      </c>
      <c r="D247" s="16">
        <v>2004</v>
      </c>
      <c r="E247" s="16" t="s">
        <v>865</v>
      </c>
      <c r="F247" s="16">
        <v>80</v>
      </c>
      <c r="G247" s="16" t="s">
        <v>866</v>
      </c>
      <c r="H247" s="16">
        <v>2004</v>
      </c>
      <c r="I247" s="16">
        <v>2.8648554999999999E-2</v>
      </c>
      <c r="J247" s="16">
        <v>1</v>
      </c>
      <c r="K247" s="16">
        <v>80</v>
      </c>
      <c r="L247" s="16" t="s">
        <v>67</v>
      </c>
      <c r="M247" s="16">
        <v>0</v>
      </c>
      <c r="N247" s="16">
        <v>0</v>
      </c>
      <c r="O247" s="16">
        <v>0</v>
      </c>
      <c r="P247" s="16">
        <v>0</v>
      </c>
      <c r="Q247" s="16">
        <v>1</v>
      </c>
      <c r="R247" s="16">
        <v>0</v>
      </c>
      <c r="S247" s="16">
        <v>0</v>
      </c>
      <c r="T247" s="16">
        <v>0</v>
      </c>
      <c r="U247" s="16">
        <v>0</v>
      </c>
    </row>
    <row r="248" spans="1:21" ht="58" x14ac:dyDescent="0.35">
      <c r="A248" s="16">
        <v>18</v>
      </c>
      <c r="B248" s="16" t="s">
        <v>867</v>
      </c>
      <c r="C248" s="16" t="s">
        <v>868</v>
      </c>
      <c r="D248" s="16">
        <v>2008</v>
      </c>
      <c r="E248" s="16" t="s">
        <v>867</v>
      </c>
      <c r="F248" s="16">
        <v>80</v>
      </c>
      <c r="G248" s="16" t="s">
        <v>869</v>
      </c>
      <c r="H248" s="16">
        <v>2008</v>
      </c>
      <c r="I248" s="16">
        <v>0</v>
      </c>
      <c r="J248" s="16">
        <v>1</v>
      </c>
      <c r="K248" s="16">
        <v>80</v>
      </c>
      <c r="L248" s="16" t="s">
        <v>58</v>
      </c>
      <c r="M248" s="16">
        <v>0</v>
      </c>
      <c r="N248" s="16">
        <v>0</v>
      </c>
      <c r="O248" s="16">
        <v>0</v>
      </c>
      <c r="P248" s="16">
        <v>0</v>
      </c>
      <c r="Q248" s="16">
        <v>0</v>
      </c>
      <c r="R248" s="16">
        <v>0</v>
      </c>
      <c r="S248" s="16">
        <v>0</v>
      </c>
      <c r="T248" s="16">
        <v>1</v>
      </c>
      <c r="U248" s="16">
        <v>0</v>
      </c>
    </row>
    <row r="249" spans="1:21" ht="72.5" x14ac:dyDescent="0.35">
      <c r="A249" s="16">
        <v>23038</v>
      </c>
      <c r="B249" s="16" t="s">
        <v>870</v>
      </c>
      <c r="C249" s="16" t="s">
        <v>871</v>
      </c>
      <c r="D249" s="16">
        <v>2004</v>
      </c>
      <c r="E249" s="16" t="s">
        <v>870</v>
      </c>
      <c r="F249" s="16">
        <v>80</v>
      </c>
      <c r="G249" s="16" t="s">
        <v>872</v>
      </c>
      <c r="H249" s="16">
        <v>2004</v>
      </c>
      <c r="I249" s="16">
        <v>0</v>
      </c>
      <c r="J249" s="16">
        <v>1</v>
      </c>
      <c r="K249" s="16">
        <v>80</v>
      </c>
      <c r="L249" s="16" t="s">
        <v>58</v>
      </c>
      <c r="M249" s="16">
        <v>0</v>
      </c>
      <c r="N249" s="16">
        <v>0</v>
      </c>
      <c r="O249" s="16">
        <v>0</v>
      </c>
      <c r="P249" s="16">
        <v>0</v>
      </c>
      <c r="Q249" s="16">
        <v>0</v>
      </c>
      <c r="R249" s="16">
        <v>0</v>
      </c>
      <c r="S249" s="16">
        <v>0</v>
      </c>
      <c r="T249" s="16">
        <v>1</v>
      </c>
      <c r="U249" s="16">
        <v>0</v>
      </c>
    </row>
    <row r="250" spans="1:21" ht="43.5" x14ac:dyDescent="0.35">
      <c r="A250" s="16">
        <v>482</v>
      </c>
      <c r="B250" s="16" t="s">
        <v>873</v>
      </c>
      <c r="C250" s="16" t="s">
        <v>874</v>
      </c>
      <c r="D250" s="16">
        <v>2008</v>
      </c>
      <c r="E250" s="16" t="s">
        <v>875</v>
      </c>
      <c r="F250" s="16">
        <v>79</v>
      </c>
      <c r="G250" s="16" t="s">
        <v>876</v>
      </c>
      <c r="H250" s="16">
        <v>2008</v>
      </c>
      <c r="I250" s="16">
        <v>0.10685483899999999</v>
      </c>
      <c r="J250" s="16">
        <v>1</v>
      </c>
      <c r="K250" s="16">
        <v>79</v>
      </c>
      <c r="L250" s="16" t="s">
        <v>58</v>
      </c>
      <c r="M250" s="16">
        <v>0</v>
      </c>
      <c r="N250" s="16">
        <v>0</v>
      </c>
      <c r="O250" s="16">
        <v>0</v>
      </c>
      <c r="P250" s="16">
        <v>0</v>
      </c>
      <c r="Q250" s="16">
        <v>0</v>
      </c>
      <c r="R250" s="16">
        <v>0</v>
      </c>
      <c r="S250" s="16">
        <v>0</v>
      </c>
      <c r="T250" s="16">
        <v>1</v>
      </c>
      <c r="U250" s="16">
        <v>0</v>
      </c>
    </row>
    <row r="251" spans="1:21" ht="101.5" x14ac:dyDescent="0.35">
      <c r="A251" s="16">
        <v>1101</v>
      </c>
      <c r="B251" s="16" t="s">
        <v>877</v>
      </c>
      <c r="C251" s="16" t="s">
        <v>878</v>
      </c>
      <c r="D251" s="16">
        <v>2014</v>
      </c>
      <c r="E251" s="16" t="s">
        <v>879</v>
      </c>
      <c r="F251" s="16">
        <v>79</v>
      </c>
      <c r="G251" s="16" t="s">
        <v>880</v>
      </c>
      <c r="H251" s="16">
        <v>2014</v>
      </c>
      <c r="I251" s="16">
        <v>8.7498647999999998E-2</v>
      </c>
      <c r="J251" s="16">
        <v>1</v>
      </c>
      <c r="K251" s="16">
        <v>79</v>
      </c>
      <c r="L251" s="16" t="s">
        <v>58</v>
      </c>
      <c r="M251" s="16">
        <v>0</v>
      </c>
      <c r="N251" s="16">
        <v>0</v>
      </c>
      <c r="O251" s="16">
        <v>0</v>
      </c>
      <c r="P251" s="16">
        <v>0</v>
      </c>
      <c r="Q251" s="16">
        <v>0</v>
      </c>
      <c r="R251" s="16">
        <v>0</v>
      </c>
      <c r="S251" s="16">
        <v>0</v>
      </c>
      <c r="T251" s="16">
        <v>1</v>
      </c>
      <c r="U251" s="16">
        <v>0</v>
      </c>
    </row>
    <row r="252" spans="1:21" ht="101.5" x14ac:dyDescent="0.35">
      <c r="A252" s="16">
        <v>1073</v>
      </c>
      <c r="B252" s="16" t="s">
        <v>881</v>
      </c>
      <c r="C252" s="16" t="s">
        <v>882</v>
      </c>
      <c r="D252" s="16">
        <v>2009</v>
      </c>
      <c r="E252" s="16" t="s">
        <v>883</v>
      </c>
      <c r="F252" s="16">
        <v>79</v>
      </c>
      <c r="G252" s="16" t="s">
        <v>884</v>
      </c>
      <c r="H252" s="16">
        <v>2009</v>
      </c>
      <c r="I252" s="16">
        <v>2.4666111000000001E-2</v>
      </c>
      <c r="J252" s="16">
        <v>1</v>
      </c>
      <c r="K252" s="16">
        <v>79</v>
      </c>
      <c r="L252" s="16" t="s">
        <v>58</v>
      </c>
      <c r="M252" s="16">
        <v>0</v>
      </c>
      <c r="N252" s="16">
        <v>0</v>
      </c>
      <c r="O252" s="16">
        <v>0</v>
      </c>
      <c r="P252" s="16">
        <v>0</v>
      </c>
      <c r="Q252" s="16">
        <v>0</v>
      </c>
      <c r="R252" s="16">
        <v>0</v>
      </c>
      <c r="S252" s="16">
        <v>0</v>
      </c>
      <c r="T252" s="16">
        <v>1</v>
      </c>
      <c r="U252" s="16">
        <v>0</v>
      </c>
    </row>
    <row r="253" spans="1:21" ht="58" x14ac:dyDescent="0.35">
      <c r="A253" s="16">
        <v>369</v>
      </c>
      <c r="B253" s="16" t="s">
        <v>885</v>
      </c>
      <c r="C253" s="16" t="s">
        <v>886</v>
      </c>
      <c r="D253" s="16">
        <v>1999</v>
      </c>
      <c r="E253" s="16" t="s">
        <v>885</v>
      </c>
      <c r="F253" s="16">
        <v>79</v>
      </c>
      <c r="G253" s="16" t="s">
        <v>887</v>
      </c>
      <c r="H253" s="16">
        <v>1999</v>
      </c>
      <c r="I253" s="16">
        <v>0</v>
      </c>
      <c r="J253" s="16">
        <v>1</v>
      </c>
      <c r="K253" s="16">
        <v>79</v>
      </c>
      <c r="L253" s="16" t="s">
        <v>58</v>
      </c>
      <c r="M253" s="16">
        <v>0</v>
      </c>
      <c r="N253" s="16">
        <v>0</v>
      </c>
      <c r="O253" s="16">
        <v>0</v>
      </c>
      <c r="P253" s="16">
        <v>0</v>
      </c>
      <c r="Q253" s="16">
        <v>0</v>
      </c>
      <c r="R253" s="16">
        <v>0</v>
      </c>
      <c r="S253" s="16">
        <v>0</v>
      </c>
      <c r="T253" s="16">
        <v>1</v>
      </c>
      <c r="U253" s="16">
        <v>0</v>
      </c>
    </row>
    <row r="254" spans="1:21" ht="58" x14ac:dyDescent="0.35">
      <c r="A254" s="16">
        <v>453</v>
      </c>
      <c r="B254" s="16" t="s">
        <v>888</v>
      </c>
      <c r="C254" s="16" t="s">
        <v>889</v>
      </c>
      <c r="D254" s="16">
        <v>2010</v>
      </c>
      <c r="E254" s="16" t="s">
        <v>888</v>
      </c>
      <c r="F254" s="16">
        <v>79</v>
      </c>
      <c r="G254" s="16" t="s">
        <v>890</v>
      </c>
      <c r="H254" s="16">
        <v>2010</v>
      </c>
      <c r="I254" s="16">
        <v>0</v>
      </c>
      <c r="J254" s="16">
        <v>1</v>
      </c>
      <c r="K254" s="16">
        <v>79</v>
      </c>
      <c r="L254" s="16" t="s">
        <v>58</v>
      </c>
      <c r="M254" s="16">
        <v>0</v>
      </c>
      <c r="N254" s="16">
        <v>0</v>
      </c>
      <c r="O254" s="16">
        <v>0</v>
      </c>
      <c r="P254" s="16">
        <v>0</v>
      </c>
      <c r="Q254" s="16">
        <v>0</v>
      </c>
      <c r="R254" s="16">
        <v>0</v>
      </c>
      <c r="S254" s="16">
        <v>0</v>
      </c>
      <c r="T254" s="16">
        <v>1</v>
      </c>
      <c r="U254" s="16">
        <v>0</v>
      </c>
    </row>
    <row r="255" spans="1:21" ht="87" x14ac:dyDescent="0.35">
      <c r="A255" s="16">
        <v>447</v>
      </c>
      <c r="B255" s="16" t="s">
        <v>891</v>
      </c>
      <c r="C255" s="16" t="s">
        <v>892</v>
      </c>
      <c r="D255" s="16">
        <v>2008</v>
      </c>
      <c r="E255" s="16" t="s">
        <v>893</v>
      </c>
      <c r="F255" s="16">
        <v>78</v>
      </c>
      <c r="G255" s="16" t="s">
        <v>894</v>
      </c>
      <c r="H255" s="16">
        <v>2008</v>
      </c>
      <c r="I255" s="16">
        <v>3.102597E-2</v>
      </c>
      <c r="J255" s="16">
        <v>1</v>
      </c>
      <c r="K255" s="16">
        <v>78</v>
      </c>
      <c r="L255" s="16" t="s">
        <v>58</v>
      </c>
      <c r="M255" s="16">
        <v>0</v>
      </c>
      <c r="N255" s="16">
        <v>0</v>
      </c>
      <c r="O255" s="16">
        <v>0</v>
      </c>
      <c r="P255" s="16">
        <v>0</v>
      </c>
      <c r="Q255" s="16">
        <v>0</v>
      </c>
      <c r="R255" s="16">
        <v>0</v>
      </c>
      <c r="S255" s="16">
        <v>0</v>
      </c>
      <c r="T255" s="16">
        <v>1</v>
      </c>
      <c r="U255" s="16">
        <v>0</v>
      </c>
    </row>
    <row r="256" spans="1:21" ht="43.5" x14ac:dyDescent="0.35">
      <c r="A256" s="16">
        <v>1715</v>
      </c>
      <c r="B256" s="16" t="s">
        <v>895</v>
      </c>
      <c r="C256" s="16" t="s">
        <v>325</v>
      </c>
      <c r="D256" s="16">
        <v>1996</v>
      </c>
      <c r="E256" s="16" t="s">
        <v>895</v>
      </c>
      <c r="F256" s="16">
        <v>78</v>
      </c>
      <c r="G256" s="16" t="s">
        <v>896</v>
      </c>
      <c r="H256" s="16">
        <v>1996</v>
      </c>
      <c r="I256" s="16">
        <v>0</v>
      </c>
      <c r="J256" s="16">
        <v>1</v>
      </c>
      <c r="K256" s="16">
        <v>78</v>
      </c>
      <c r="L256" s="16" t="s">
        <v>115</v>
      </c>
      <c r="M256" s="16">
        <v>0</v>
      </c>
      <c r="N256" s="16">
        <v>0</v>
      </c>
      <c r="O256" s="16">
        <v>0</v>
      </c>
      <c r="P256" s="16">
        <v>1</v>
      </c>
      <c r="Q256" s="16">
        <v>0</v>
      </c>
      <c r="R256" s="16">
        <v>0</v>
      </c>
      <c r="S256" s="16">
        <v>0</v>
      </c>
      <c r="T256" s="16">
        <v>1</v>
      </c>
      <c r="U256" s="16">
        <v>0</v>
      </c>
    </row>
    <row r="257" spans="1:21" ht="72.5" x14ac:dyDescent="0.35">
      <c r="A257" s="16">
        <v>50115</v>
      </c>
      <c r="B257" s="16" t="s">
        <v>897</v>
      </c>
      <c r="C257" s="16" t="s">
        <v>898</v>
      </c>
      <c r="D257" s="16">
        <v>2013</v>
      </c>
      <c r="E257" s="16" t="s">
        <v>897</v>
      </c>
      <c r="F257" s="16">
        <v>78</v>
      </c>
      <c r="G257" s="16" t="s">
        <v>899</v>
      </c>
      <c r="H257" s="16">
        <v>2013</v>
      </c>
      <c r="I257" s="16">
        <v>0</v>
      </c>
      <c r="J257" s="16">
        <v>1</v>
      </c>
      <c r="K257" s="16">
        <v>78</v>
      </c>
      <c r="L257" s="16" t="s">
        <v>58</v>
      </c>
      <c r="M257" s="16">
        <v>0</v>
      </c>
      <c r="N257" s="16">
        <v>0</v>
      </c>
      <c r="O257" s="16">
        <v>0</v>
      </c>
      <c r="P257" s="16">
        <v>0</v>
      </c>
      <c r="Q257" s="16">
        <v>0</v>
      </c>
      <c r="R257" s="16">
        <v>0</v>
      </c>
      <c r="S257" s="16">
        <v>0</v>
      </c>
      <c r="T257" s="16">
        <v>1</v>
      </c>
      <c r="U257" s="16">
        <v>0</v>
      </c>
    </row>
    <row r="258" spans="1:21" ht="58" x14ac:dyDescent="0.35">
      <c r="A258" s="16">
        <v>379</v>
      </c>
      <c r="B258" s="16" t="s">
        <v>900</v>
      </c>
      <c r="C258" s="16" t="s">
        <v>901</v>
      </c>
      <c r="D258" s="16">
        <v>2005</v>
      </c>
      <c r="E258" s="16" t="s">
        <v>902</v>
      </c>
      <c r="F258" s="16">
        <v>77</v>
      </c>
      <c r="G258" s="16" t="s">
        <v>903</v>
      </c>
      <c r="H258" s="16">
        <v>2005</v>
      </c>
      <c r="I258" s="16">
        <v>9.2446643999999994E-2</v>
      </c>
      <c r="J258" s="16">
        <v>1</v>
      </c>
      <c r="K258" s="16">
        <v>77</v>
      </c>
      <c r="L258" s="16" t="s">
        <v>58</v>
      </c>
      <c r="M258" s="16">
        <v>0</v>
      </c>
      <c r="N258" s="16">
        <v>0</v>
      </c>
      <c r="O258" s="16">
        <v>0</v>
      </c>
      <c r="P258" s="16">
        <v>0</v>
      </c>
      <c r="Q258" s="16">
        <v>0</v>
      </c>
      <c r="R258" s="16">
        <v>0</v>
      </c>
      <c r="S258" s="16">
        <v>0</v>
      </c>
      <c r="T258" s="16">
        <v>1</v>
      </c>
      <c r="U258" s="16">
        <v>0</v>
      </c>
    </row>
    <row r="259" spans="1:21" ht="58" x14ac:dyDescent="0.35">
      <c r="A259" s="16">
        <v>369</v>
      </c>
      <c r="B259" s="16" t="s">
        <v>904</v>
      </c>
      <c r="C259" s="16" t="s">
        <v>905</v>
      </c>
      <c r="D259" s="16">
        <v>1999</v>
      </c>
      <c r="E259" s="16" t="s">
        <v>904</v>
      </c>
      <c r="F259" s="16">
        <v>77</v>
      </c>
      <c r="G259" s="16" t="s">
        <v>906</v>
      </c>
      <c r="H259" s="16">
        <v>1999</v>
      </c>
      <c r="I259" s="16">
        <v>0</v>
      </c>
      <c r="J259" s="16">
        <v>1</v>
      </c>
      <c r="K259" s="16">
        <v>77</v>
      </c>
      <c r="L259" s="16" t="s">
        <v>58</v>
      </c>
      <c r="M259" s="16">
        <v>0</v>
      </c>
      <c r="N259" s="16">
        <v>0</v>
      </c>
      <c r="O259" s="16">
        <v>0</v>
      </c>
      <c r="P259" s="16">
        <v>0</v>
      </c>
      <c r="Q259" s="16">
        <v>0</v>
      </c>
      <c r="R259" s="16">
        <v>0</v>
      </c>
      <c r="S259" s="16">
        <v>0</v>
      </c>
      <c r="T259" s="16">
        <v>1</v>
      </c>
      <c r="U259" s="16">
        <v>0</v>
      </c>
    </row>
    <row r="260" spans="1:21" ht="43.5" x14ac:dyDescent="0.35">
      <c r="A260" s="16">
        <v>411</v>
      </c>
      <c r="B260" s="16" t="s">
        <v>907</v>
      </c>
      <c r="C260" s="16" t="s">
        <v>908</v>
      </c>
      <c r="D260" s="16">
        <v>2006</v>
      </c>
      <c r="E260" s="16" t="s">
        <v>907</v>
      </c>
      <c r="F260" s="16">
        <v>77</v>
      </c>
      <c r="G260" s="16" t="s">
        <v>909</v>
      </c>
      <c r="H260" s="16">
        <v>2006</v>
      </c>
      <c r="I260" s="16">
        <v>0</v>
      </c>
      <c r="J260" s="16">
        <v>1</v>
      </c>
      <c r="K260" s="16">
        <v>77</v>
      </c>
      <c r="L260" s="16" t="s">
        <v>58</v>
      </c>
      <c r="M260" s="16">
        <v>0</v>
      </c>
      <c r="N260" s="16">
        <v>0</v>
      </c>
      <c r="O260" s="16">
        <v>0</v>
      </c>
      <c r="P260" s="16">
        <v>0</v>
      </c>
      <c r="Q260" s="16">
        <v>0</v>
      </c>
      <c r="R260" s="16">
        <v>0</v>
      </c>
      <c r="S260" s="16">
        <v>0</v>
      </c>
      <c r="T260" s="16">
        <v>1</v>
      </c>
      <c r="U260" s="16">
        <v>0</v>
      </c>
    </row>
    <row r="261" spans="1:21" ht="72.5" x14ac:dyDescent="0.35">
      <c r="A261" s="16">
        <v>553</v>
      </c>
      <c r="B261" s="16" t="s">
        <v>910</v>
      </c>
      <c r="C261" s="16" t="s">
        <v>911</v>
      </c>
      <c r="D261" s="16">
        <v>2000</v>
      </c>
      <c r="E261" s="16" t="s">
        <v>910</v>
      </c>
      <c r="F261" s="16">
        <v>76</v>
      </c>
      <c r="G261" s="16" t="s">
        <v>912</v>
      </c>
      <c r="H261" s="16">
        <v>2000</v>
      </c>
      <c r="I261" s="16">
        <v>0</v>
      </c>
      <c r="J261" s="16">
        <v>1</v>
      </c>
      <c r="K261" s="16">
        <v>76</v>
      </c>
      <c r="L261" s="16" t="s">
        <v>913</v>
      </c>
      <c r="M261" s="16">
        <v>0</v>
      </c>
      <c r="N261" s="16">
        <v>0</v>
      </c>
      <c r="O261" s="16">
        <v>0</v>
      </c>
      <c r="P261" s="16">
        <v>0</v>
      </c>
      <c r="Q261" s="16">
        <v>0</v>
      </c>
      <c r="R261" s="16">
        <v>1</v>
      </c>
      <c r="S261" s="16">
        <v>0</v>
      </c>
      <c r="T261" s="16">
        <v>0</v>
      </c>
      <c r="U261" s="16">
        <v>0</v>
      </c>
    </row>
    <row r="262" spans="1:21" ht="43.5" x14ac:dyDescent="0.35">
      <c r="A262" s="16">
        <v>1715</v>
      </c>
      <c r="B262" s="16" t="s">
        <v>914</v>
      </c>
      <c r="C262" s="16" t="s">
        <v>325</v>
      </c>
      <c r="D262" s="16">
        <v>1996</v>
      </c>
      <c r="E262" s="16" t="s">
        <v>914</v>
      </c>
      <c r="F262" s="16">
        <v>76</v>
      </c>
      <c r="G262" s="16" t="s">
        <v>915</v>
      </c>
      <c r="H262" s="16">
        <v>1996</v>
      </c>
      <c r="I262" s="16">
        <v>0</v>
      </c>
      <c r="J262" s="16">
        <v>1</v>
      </c>
      <c r="K262" s="16">
        <v>76</v>
      </c>
      <c r="L262" s="16" t="s">
        <v>115</v>
      </c>
      <c r="M262" s="16">
        <v>0</v>
      </c>
      <c r="N262" s="16">
        <v>0</v>
      </c>
      <c r="O262" s="16">
        <v>0</v>
      </c>
      <c r="P262" s="16">
        <v>1</v>
      </c>
      <c r="Q262" s="16">
        <v>0</v>
      </c>
      <c r="R262" s="16">
        <v>0</v>
      </c>
      <c r="S262" s="16">
        <v>0</v>
      </c>
      <c r="T262" s="16">
        <v>1</v>
      </c>
      <c r="U262" s="16">
        <v>0</v>
      </c>
    </row>
    <row r="263" spans="1:21" ht="58" x14ac:dyDescent="0.35">
      <c r="A263" s="16">
        <v>1145</v>
      </c>
      <c r="B263" s="16" t="s">
        <v>916</v>
      </c>
      <c r="C263" s="16" t="s">
        <v>917</v>
      </c>
      <c r="D263" s="16">
        <v>2001</v>
      </c>
      <c r="E263" s="16" t="s">
        <v>916</v>
      </c>
      <c r="F263" s="16">
        <v>75</v>
      </c>
      <c r="G263" s="16" t="s">
        <v>918</v>
      </c>
      <c r="H263" s="16">
        <v>2001</v>
      </c>
      <c r="I263" s="16">
        <v>0</v>
      </c>
      <c r="J263" s="16">
        <v>1</v>
      </c>
      <c r="K263" s="16">
        <v>75</v>
      </c>
      <c r="L263" s="16" t="s">
        <v>145</v>
      </c>
      <c r="M263" s="16">
        <v>0</v>
      </c>
      <c r="N263" s="16">
        <v>0</v>
      </c>
      <c r="O263" s="16">
        <v>1</v>
      </c>
      <c r="P263" s="16">
        <v>0</v>
      </c>
      <c r="Q263" s="16">
        <v>1</v>
      </c>
      <c r="R263" s="16">
        <v>0</v>
      </c>
      <c r="S263" s="16">
        <v>0</v>
      </c>
      <c r="T263" s="16">
        <v>0</v>
      </c>
      <c r="U263" s="16">
        <v>0</v>
      </c>
    </row>
    <row r="264" spans="1:21" ht="43.5" x14ac:dyDescent="0.35">
      <c r="A264" s="16">
        <v>1706</v>
      </c>
      <c r="B264" s="16" t="s">
        <v>919</v>
      </c>
      <c r="C264" s="16" t="s">
        <v>920</v>
      </c>
      <c r="D264" s="16">
        <v>2004</v>
      </c>
      <c r="E264" s="16" t="s">
        <v>919</v>
      </c>
      <c r="F264" s="16">
        <v>75</v>
      </c>
      <c r="G264" s="16" t="s">
        <v>921</v>
      </c>
      <c r="H264" s="16">
        <v>2004</v>
      </c>
      <c r="I264" s="16">
        <v>0</v>
      </c>
      <c r="J264" s="16">
        <v>1</v>
      </c>
      <c r="K264" s="16">
        <v>75</v>
      </c>
      <c r="L264" s="16" t="s">
        <v>94</v>
      </c>
      <c r="M264" s="16">
        <v>0</v>
      </c>
      <c r="N264" s="16">
        <v>0</v>
      </c>
      <c r="O264" s="16">
        <v>0</v>
      </c>
      <c r="P264" s="16">
        <v>0</v>
      </c>
      <c r="Q264" s="16">
        <v>1</v>
      </c>
      <c r="R264" s="16">
        <v>0</v>
      </c>
      <c r="S264" s="16">
        <v>0</v>
      </c>
      <c r="T264" s="16">
        <v>0</v>
      </c>
      <c r="U264" s="16">
        <v>0</v>
      </c>
    </row>
    <row r="265" spans="1:21" ht="58" x14ac:dyDescent="0.35">
      <c r="A265" s="16">
        <v>1717</v>
      </c>
      <c r="B265" s="16" t="s">
        <v>922</v>
      </c>
      <c r="C265" s="16" t="s">
        <v>923</v>
      </c>
      <c r="D265" s="16">
        <v>2008</v>
      </c>
      <c r="E265" s="16" t="s">
        <v>922</v>
      </c>
      <c r="F265" s="16">
        <v>75</v>
      </c>
      <c r="G265" s="16" t="s">
        <v>924</v>
      </c>
      <c r="H265" s="16">
        <v>2008</v>
      </c>
      <c r="I265" s="16">
        <v>0</v>
      </c>
      <c r="J265" s="16">
        <v>1</v>
      </c>
      <c r="K265" s="16">
        <v>75</v>
      </c>
      <c r="L265" s="16" t="s">
        <v>58</v>
      </c>
      <c r="M265" s="16">
        <v>0</v>
      </c>
      <c r="N265" s="16">
        <v>0</v>
      </c>
      <c r="O265" s="16">
        <v>0</v>
      </c>
      <c r="P265" s="16">
        <v>0</v>
      </c>
      <c r="Q265" s="16">
        <v>0</v>
      </c>
      <c r="R265" s="16">
        <v>0</v>
      </c>
      <c r="S265" s="16">
        <v>0</v>
      </c>
      <c r="T265" s="16">
        <v>1</v>
      </c>
      <c r="U265" s="16">
        <v>0</v>
      </c>
    </row>
    <row r="266" spans="1:21" ht="87" x14ac:dyDescent="0.35">
      <c r="A266" s="16">
        <v>26867</v>
      </c>
      <c r="B266" s="16" t="s">
        <v>925</v>
      </c>
      <c r="C266" s="16" t="s">
        <v>926</v>
      </c>
      <c r="D266" s="16">
        <v>2016</v>
      </c>
      <c r="E266" s="16" t="s">
        <v>925</v>
      </c>
      <c r="F266" s="16">
        <v>75</v>
      </c>
      <c r="G266" s="16" t="s">
        <v>927</v>
      </c>
      <c r="H266" s="16">
        <v>2016</v>
      </c>
      <c r="I266" s="16">
        <v>0</v>
      </c>
      <c r="J266" s="16">
        <v>1</v>
      </c>
      <c r="K266" s="16">
        <v>75</v>
      </c>
      <c r="L266" s="16" t="s">
        <v>58</v>
      </c>
      <c r="M266" s="16">
        <v>0</v>
      </c>
      <c r="N266" s="16">
        <v>0</v>
      </c>
      <c r="O266" s="16">
        <v>0</v>
      </c>
      <c r="P266" s="16">
        <v>0</v>
      </c>
      <c r="Q266" s="16">
        <v>0</v>
      </c>
      <c r="R266" s="16">
        <v>0</v>
      </c>
      <c r="S266" s="16">
        <v>0</v>
      </c>
      <c r="T266" s="16">
        <v>1</v>
      </c>
      <c r="U266" s="16">
        <v>0</v>
      </c>
    </row>
    <row r="267" spans="1:21" ht="87" x14ac:dyDescent="0.35">
      <c r="A267" s="16">
        <v>50035</v>
      </c>
      <c r="B267" s="16" t="s">
        <v>928</v>
      </c>
      <c r="C267" s="16" t="s">
        <v>929</v>
      </c>
      <c r="D267" s="16">
        <v>2010</v>
      </c>
      <c r="E267" s="16" t="s">
        <v>928</v>
      </c>
      <c r="F267" s="16">
        <v>75</v>
      </c>
      <c r="G267" s="16" t="s">
        <v>930</v>
      </c>
      <c r="H267" s="16">
        <v>2010</v>
      </c>
      <c r="I267" s="16">
        <v>0</v>
      </c>
      <c r="J267" s="16">
        <v>1</v>
      </c>
      <c r="K267" s="16">
        <v>75</v>
      </c>
      <c r="L267" s="16" t="s">
        <v>58</v>
      </c>
      <c r="M267" s="16">
        <v>0</v>
      </c>
      <c r="N267" s="16">
        <v>0</v>
      </c>
      <c r="O267" s="16">
        <v>0</v>
      </c>
      <c r="P267" s="16">
        <v>0</v>
      </c>
      <c r="Q267" s="16">
        <v>0</v>
      </c>
      <c r="R267" s="16">
        <v>0</v>
      </c>
      <c r="S267" s="16">
        <v>0</v>
      </c>
      <c r="T267" s="16">
        <v>1</v>
      </c>
      <c r="U267" s="16">
        <v>0</v>
      </c>
    </row>
    <row r="268" spans="1:21" ht="72.5" x14ac:dyDescent="0.35">
      <c r="A268" s="16">
        <v>1097</v>
      </c>
      <c r="B268" s="16" t="s">
        <v>931</v>
      </c>
      <c r="C268" s="16" t="s">
        <v>932</v>
      </c>
      <c r="D268" s="16">
        <v>2013</v>
      </c>
      <c r="E268" s="16" t="s">
        <v>931</v>
      </c>
      <c r="F268" s="16">
        <v>74</v>
      </c>
      <c r="G268" s="16" t="s">
        <v>933</v>
      </c>
      <c r="H268" s="16">
        <v>2013</v>
      </c>
      <c r="I268" s="16">
        <v>0</v>
      </c>
      <c r="J268" s="16">
        <v>1</v>
      </c>
      <c r="K268" s="16">
        <v>74</v>
      </c>
      <c r="L268" s="16" t="s">
        <v>370</v>
      </c>
      <c r="M268" s="16">
        <v>1</v>
      </c>
      <c r="N268" s="16">
        <v>1</v>
      </c>
      <c r="O268" s="16">
        <v>0</v>
      </c>
      <c r="P268" s="16">
        <v>0</v>
      </c>
      <c r="Q268" s="16">
        <v>0</v>
      </c>
      <c r="R268" s="16">
        <v>0</v>
      </c>
      <c r="S268" s="16">
        <v>0</v>
      </c>
      <c r="T268" s="16">
        <v>0</v>
      </c>
      <c r="U268" s="16">
        <v>0</v>
      </c>
    </row>
    <row r="269" spans="1:21" ht="72.5" x14ac:dyDescent="0.35">
      <c r="A269" s="16">
        <v>23038</v>
      </c>
      <c r="B269" s="16" t="s">
        <v>934</v>
      </c>
      <c r="C269" s="16" t="s">
        <v>935</v>
      </c>
      <c r="D269" s="16">
        <v>2006</v>
      </c>
      <c r="E269" s="16" t="s">
        <v>934</v>
      </c>
      <c r="F269" s="16">
        <v>74</v>
      </c>
      <c r="G269" s="16" t="s">
        <v>936</v>
      </c>
      <c r="H269" s="16">
        <v>2006</v>
      </c>
      <c r="I269" s="16">
        <v>0</v>
      </c>
      <c r="J269" s="16">
        <v>1</v>
      </c>
      <c r="K269" s="16">
        <v>74</v>
      </c>
      <c r="L269" s="16" t="s">
        <v>58</v>
      </c>
      <c r="M269" s="16">
        <v>0</v>
      </c>
      <c r="N269" s="16">
        <v>0</v>
      </c>
      <c r="O269" s="16">
        <v>0</v>
      </c>
      <c r="P269" s="16">
        <v>0</v>
      </c>
      <c r="Q269" s="16">
        <v>0</v>
      </c>
      <c r="R269" s="16">
        <v>0</v>
      </c>
      <c r="S269" s="16">
        <v>0</v>
      </c>
      <c r="T269" s="16">
        <v>1</v>
      </c>
      <c r="U269" s="16">
        <v>0</v>
      </c>
    </row>
    <row r="270" spans="1:21" ht="72.5" x14ac:dyDescent="0.35">
      <c r="A270" s="16">
        <v>559</v>
      </c>
      <c r="B270" s="16" t="s">
        <v>937</v>
      </c>
      <c r="C270" s="16" t="s">
        <v>938</v>
      </c>
      <c r="D270" s="16">
        <v>2003</v>
      </c>
      <c r="E270" s="16" t="s">
        <v>939</v>
      </c>
      <c r="F270" s="16">
        <v>73</v>
      </c>
      <c r="G270" s="16" t="s">
        <v>940</v>
      </c>
      <c r="H270" s="16">
        <v>2003</v>
      </c>
      <c r="I270" s="16">
        <v>8.0114117999999998E-2</v>
      </c>
      <c r="J270" s="16">
        <v>1</v>
      </c>
      <c r="K270" s="16">
        <v>73</v>
      </c>
      <c r="L270" s="16" t="s">
        <v>78</v>
      </c>
      <c r="M270" s="16">
        <v>0</v>
      </c>
      <c r="N270" s="16">
        <v>0</v>
      </c>
      <c r="O270" s="16">
        <v>1</v>
      </c>
      <c r="P270" s="16">
        <v>0</v>
      </c>
      <c r="Q270" s="16">
        <v>0</v>
      </c>
      <c r="R270" s="16">
        <v>0</v>
      </c>
      <c r="S270" s="16">
        <v>0</v>
      </c>
      <c r="T270" s="16">
        <v>1</v>
      </c>
      <c r="U270" s="16">
        <v>0</v>
      </c>
    </row>
    <row r="271" spans="1:21" ht="58" x14ac:dyDescent="0.35">
      <c r="A271" s="16">
        <v>559</v>
      </c>
      <c r="B271" s="16" t="s">
        <v>941</v>
      </c>
      <c r="C271" s="16" t="s">
        <v>942</v>
      </c>
      <c r="D271" s="16">
        <v>2001</v>
      </c>
      <c r="E271" s="16" t="s">
        <v>941</v>
      </c>
      <c r="F271" s="16">
        <v>73</v>
      </c>
      <c r="G271" s="16" t="s">
        <v>943</v>
      </c>
      <c r="H271" s="16">
        <v>2001</v>
      </c>
      <c r="I271" s="16">
        <v>0</v>
      </c>
      <c r="J271" s="16">
        <v>1</v>
      </c>
      <c r="K271" s="16">
        <v>73</v>
      </c>
      <c r="L271" s="16" t="s">
        <v>78</v>
      </c>
      <c r="M271" s="16">
        <v>0</v>
      </c>
      <c r="N271" s="16">
        <v>0</v>
      </c>
      <c r="O271" s="16">
        <v>1</v>
      </c>
      <c r="P271" s="16">
        <v>0</v>
      </c>
      <c r="Q271" s="16">
        <v>0</v>
      </c>
      <c r="R271" s="16">
        <v>0</v>
      </c>
      <c r="S271" s="16">
        <v>0</v>
      </c>
      <c r="T271" s="16">
        <v>1</v>
      </c>
      <c r="U271" s="16">
        <v>0</v>
      </c>
    </row>
    <row r="272" spans="1:21" ht="72.5" x14ac:dyDescent="0.35">
      <c r="A272" s="16">
        <v>866</v>
      </c>
      <c r="B272" s="16" t="s">
        <v>944</v>
      </c>
      <c r="C272" s="16" t="s">
        <v>945</v>
      </c>
      <c r="D272" s="16">
        <v>2009</v>
      </c>
      <c r="E272" s="16" t="s">
        <v>944</v>
      </c>
      <c r="F272" s="16">
        <v>73</v>
      </c>
      <c r="G272" s="16" t="s">
        <v>946</v>
      </c>
      <c r="H272" s="16">
        <v>2009</v>
      </c>
      <c r="I272" s="16">
        <v>0</v>
      </c>
      <c r="J272" s="16">
        <v>1</v>
      </c>
      <c r="K272" s="16">
        <v>73</v>
      </c>
      <c r="L272" s="16" t="s">
        <v>67</v>
      </c>
      <c r="M272" s="16">
        <v>0</v>
      </c>
      <c r="N272" s="16">
        <v>0</v>
      </c>
      <c r="O272" s="16">
        <v>0</v>
      </c>
      <c r="P272" s="16">
        <v>0</v>
      </c>
      <c r="Q272" s="16">
        <v>1</v>
      </c>
      <c r="R272" s="16">
        <v>0</v>
      </c>
      <c r="S272" s="16">
        <v>0</v>
      </c>
      <c r="T272" s="16">
        <v>0</v>
      </c>
      <c r="U272" s="16">
        <v>0</v>
      </c>
    </row>
    <row r="273" spans="1:21" ht="58" x14ac:dyDescent="0.35">
      <c r="A273" s="16">
        <v>379</v>
      </c>
      <c r="B273" s="16" t="s">
        <v>947</v>
      </c>
      <c r="C273" s="16" t="s">
        <v>948</v>
      </c>
      <c r="D273" s="16">
        <v>2005</v>
      </c>
      <c r="E273" s="16" t="s">
        <v>949</v>
      </c>
      <c r="F273" s="16">
        <v>72</v>
      </c>
      <c r="G273" s="16" t="s">
        <v>950</v>
      </c>
      <c r="H273" s="16">
        <v>2005</v>
      </c>
      <c r="I273" s="16">
        <v>9.9502489999999996E-3</v>
      </c>
      <c r="J273" s="16">
        <v>1</v>
      </c>
      <c r="K273" s="16">
        <v>72</v>
      </c>
      <c r="L273" s="16" t="s">
        <v>58</v>
      </c>
      <c r="M273" s="16">
        <v>0</v>
      </c>
      <c r="N273" s="16">
        <v>0</v>
      </c>
      <c r="O273" s="16">
        <v>0</v>
      </c>
      <c r="P273" s="16">
        <v>0</v>
      </c>
      <c r="Q273" s="16">
        <v>0</v>
      </c>
      <c r="R273" s="16">
        <v>0</v>
      </c>
      <c r="S273" s="16">
        <v>0</v>
      </c>
      <c r="T273" s="16">
        <v>1</v>
      </c>
      <c r="U273" s="16">
        <v>0</v>
      </c>
    </row>
    <row r="274" spans="1:21" ht="58" x14ac:dyDescent="0.35">
      <c r="A274" s="16">
        <v>280</v>
      </c>
      <c r="B274" s="16" t="s">
        <v>951</v>
      </c>
      <c r="C274" s="16" t="s">
        <v>952</v>
      </c>
      <c r="D274" s="16">
        <v>1998</v>
      </c>
      <c r="E274" s="16" t="s">
        <v>953</v>
      </c>
      <c r="F274" s="16">
        <v>72</v>
      </c>
      <c r="G274" s="16" t="s">
        <v>954</v>
      </c>
      <c r="H274" s="16">
        <v>1998</v>
      </c>
      <c r="I274" s="16">
        <v>7.9365080000000001E-3</v>
      </c>
      <c r="J274" s="16">
        <v>1</v>
      </c>
      <c r="K274" s="16">
        <v>72</v>
      </c>
      <c r="L274" s="16" t="s">
        <v>58</v>
      </c>
      <c r="M274" s="16">
        <v>0</v>
      </c>
      <c r="N274" s="16">
        <v>0</v>
      </c>
      <c r="O274" s="16">
        <v>0</v>
      </c>
      <c r="P274" s="16">
        <v>0</v>
      </c>
      <c r="Q274" s="16">
        <v>0</v>
      </c>
      <c r="R274" s="16">
        <v>0</v>
      </c>
      <c r="S274" s="16">
        <v>0</v>
      </c>
      <c r="T274" s="16">
        <v>1</v>
      </c>
      <c r="U274" s="16">
        <v>0</v>
      </c>
    </row>
    <row r="275" spans="1:21" ht="58" x14ac:dyDescent="0.35">
      <c r="A275" s="16">
        <v>361</v>
      </c>
      <c r="B275" s="16" t="s">
        <v>955</v>
      </c>
      <c r="C275" s="16" t="s">
        <v>956</v>
      </c>
      <c r="D275" s="16">
        <v>2000</v>
      </c>
      <c r="E275" s="16" t="s">
        <v>955</v>
      </c>
      <c r="F275" s="16">
        <v>72</v>
      </c>
      <c r="G275" s="16" t="s">
        <v>957</v>
      </c>
      <c r="H275" s="16">
        <v>2000</v>
      </c>
      <c r="I275" s="16">
        <v>0</v>
      </c>
      <c r="J275" s="16">
        <v>1</v>
      </c>
      <c r="K275" s="16">
        <v>72</v>
      </c>
      <c r="L275" s="16" t="s">
        <v>58</v>
      </c>
      <c r="M275" s="16">
        <v>0</v>
      </c>
      <c r="N275" s="16">
        <v>0</v>
      </c>
      <c r="O275" s="16">
        <v>0</v>
      </c>
      <c r="P275" s="16">
        <v>0</v>
      </c>
      <c r="Q275" s="16">
        <v>0</v>
      </c>
      <c r="R275" s="16">
        <v>0</v>
      </c>
      <c r="S275" s="16">
        <v>0</v>
      </c>
      <c r="T275" s="16">
        <v>1</v>
      </c>
      <c r="U275" s="16">
        <v>0</v>
      </c>
    </row>
    <row r="276" spans="1:21" ht="58" x14ac:dyDescent="0.35">
      <c r="A276" s="16">
        <v>1706</v>
      </c>
      <c r="B276" s="16" t="s">
        <v>958</v>
      </c>
      <c r="C276" s="16" t="s">
        <v>959</v>
      </c>
      <c r="D276" s="16">
        <v>2000</v>
      </c>
      <c r="E276" s="16" t="s">
        <v>958</v>
      </c>
      <c r="F276" s="16">
        <v>72</v>
      </c>
      <c r="G276" s="16" t="s">
        <v>960</v>
      </c>
      <c r="H276" s="16">
        <v>2000</v>
      </c>
      <c r="I276" s="16">
        <v>0</v>
      </c>
      <c r="J276" s="16">
        <v>1</v>
      </c>
      <c r="K276" s="16">
        <v>72</v>
      </c>
      <c r="L276" s="16" t="s">
        <v>94</v>
      </c>
      <c r="M276" s="16">
        <v>0</v>
      </c>
      <c r="N276" s="16">
        <v>0</v>
      </c>
      <c r="O276" s="16">
        <v>0</v>
      </c>
      <c r="P276" s="16">
        <v>0</v>
      </c>
      <c r="Q276" s="16">
        <v>1</v>
      </c>
      <c r="R276" s="16">
        <v>0</v>
      </c>
      <c r="S276" s="16">
        <v>0</v>
      </c>
      <c r="T276" s="16">
        <v>0</v>
      </c>
      <c r="U276" s="16">
        <v>0</v>
      </c>
    </row>
    <row r="277" spans="1:21" ht="87" x14ac:dyDescent="0.35">
      <c r="A277" s="16">
        <v>26867</v>
      </c>
      <c r="B277" s="16" t="s">
        <v>961</v>
      </c>
      <c r="C277" s="16" t="s">
        <v>926</v>
      </c>
      <c r="D277" s="16">
        <v>2017</v>
      </c>
      <c r="E277" s="16" t="s">
        <v>961</v>
      </c>
      <c r="F277" s="16">
        <v>72</v>
      </c>
      <c r="G277" s="16" t="s">
        <v>962</v>
      </c>
      <c r="H277" s="16">
        <v>2017</v>
      </c>
      <c r="I277" s="16">
        <v>0</v>
      </c>
      <c r="J277" s="16">
        <v>1</v>
      </c>
      <c r="K277" s="16">
        <v>72</v>
      </c>
      <c r="L277" s="16" t="s">
        <v>58</v>
      </c>
      <c r="M277" s="16">
        <v>0</v>
      </c>
      <c r="N277" s="16">
        <v>0</v>
      </c>
      <c r="O277" s="16">
        <v>0</v>
      </c>
      <c r="P277" s="16">
        <v>0</v>
      </c>
      <c r="Q277" s="16">
        <v>0</v>
      </c>
      <c r="R277" s="16">
        <v>0</v>
      </c>
      <c r="S277" s="16">
        <v>0</v>
      </c>
      <c r="T277" s="16">
        <v>1</v>
      </c>
      <c r="U277" s="16">
        <v>0</v>
      </c>
    </row>
    <row r="278" spans="1:21" ht="43.5" x14ac:dyDescent="0.35">
      <c r="A278" s="16">
        <v>1077</v>
      </c>
      <c r="B278" s="16" t="s">
        <v>963</v>
      </c>
      <c r="C278" s="16" t="s">
        <v>964</v>
      </c>
      <c r="D278" s="16">
        <v>2010</v>
      </c>
      <c r="E278" s="16" t="s">
        <v>963</v>
      </c>
      <c r="F278" s="16">
        <v>71</v>
      </c>
      <c r="G278" s="16" t="s">
        <v>965</v>
      </c>
      <c r="H278" s="16">
        <v>2010</v>
      </c>
      <c r="I278" s="16">
        <v>0</v>
      </c>
      <c r="J278" s="16">
        <v>1</v>
      </c>
      <c r="K278" s="16">
        <v>71</v>
      </c>
      <c r="L278" s="16" t="s">
        <v>58</v>
      </c>
      <c r="M278" s="16">
        <v>0</v>
      </c>
      <c r="N278" s="16">
        <v>0</v>
      </c>
      <c r="O278" s="16">
        <v>0</v>
      </c>
      <c r="P278" s="16">
        <v>0</v>
      </c>
      <c r="Q278" s="16">
        <v>0</v>
      </c>
      <c r="R278" s="16">
        <v>0</v>
      </c>
      <c r="S278" s="16">
        <v>0</v>
      </c>
      <c r="T278" s="16">
        <v>1</v>
      </c>
      <c r="U278" s="16">
        <v>0</v>
      </c>
    </row>
    <row r="279" spans="1:21" ht="58" x14ac:dyDescent="0.35">
      <c r="A279" s="16">
        <v>400</v>
      </c>
      <c r="B279" s="16" t="s">
        <v>966</v>
      </c>
      <c r="C279" s="16" t="s">
        <v>967</v>
      </c>
      <c r="D279" s="16">
        <v>2005</v>
      </c>
      <c r="E279" s="16" t="s">
        <v>966</v>
      </c>
      <c r="F279" s="16">
        <v>70</v>
      </c>
      <c r="G279" s="16" t="s">
        <v>968</v>
      </c>
      <c r="H279" s="16">
        <v>2005</v>
      </c>
      <c r="I279" s="16">
        <v>0</v>
      </c>
      <c r="J279" s="16">
        <v>1</v>
      </c>
      <c r="K279" s="16">
        <v>70</v>
      </c>
      <c r="L279" s="16" t="s">
        <v>58</v>
      </c>
      <c r="M279" s="16">
        <v>0</v>
      </c>
      <c r="N279" s="16">
        <v>0</v>
      </c>
      <c r="O279" s="16">
        <v>0</v>
      </c>
      <c r="P279" s="16">
        <v>0</v>
      </c>
      <c r="Q279" s="16">
        <v>0</v>
      </c>
      <c r="R279" s="16">
        <v>0</v>
      </c>
      <c r="S279" s="16">
        <v>0</v>
      </c>
      <c r="T279" s="16">
        <v>1</v>
      </c>
      <c r="U279" s="16">
        <v>0</v>
      </c>
    </row>
    <row r="280" spans="1:21" ht="58" x14ac:dyDescent="0.35">
      <c r="A280" s="16">
        <v>27285</v>
      </c>
      <c r="B280" s="16" t="s">
        <v>969</v>
      </c>
      <c r="C280" s="16" t="s">
        <v>970</v>
      </c>
      <c r="D280" s="16">
        <v>2016</v>
      </c>
      <c r="E280" s="16" t="s">
        <v>969</v>
      </c>
      <c r="F280" s="16">
        <v>70</v>
      </c>
      <c r="G280" s="16" t="s">
        <v>971</v>
      </c>
      <c r="H280" s="16">
        <v>2016</v>
      </c>
      <c r="I280" s="16">
        <v>0</v>
      </c>
      <c r="J280" s="16">
        <v>1</v>
      </c>
      <c r="K280" s="16">
        <v>70</v>
      </c>
      <c r="L280" s="16" t="s">
        <v>58</v>
      </c>
      <c r="M280" s="16">
        <v>0</v>
      </c>
      <c r="N280" s="16">
        <v>0</v>
      </c>
      <c r="O280" s="16">
        <v>0</v>
      </c>
      <c r="P280" s="16">
        <v>0</v>
      </c>
      <c r="Q280" s="16">
        <v>0</v>
      </c>
      <c r="R280" s="16">
        <v>0</v>
      </c>
      <c r="S280" s="16">
        <v>0</v>
      </c>
      <c r="T280" s="16">
        <v>1</v>
      </c>
      <c r="U280" s="16">
        <v>0</v>
      </c>
    </row>
    <row r="281" spans="1:21" ht="58" x14ac:dyDescent="0.35">
      <c r="A281" s="16">
        <v>389</v>
      </c>
      <c r="B281" s="16" t="s">
        <v>972</v>
      </c>
      <c r="C281" s="16" t="s">
        <v>973</v>
      </c>
      <c r="D281" s="16">
        <v>2004</v>
      </c>
      <c r="E281" s="16" t="s">
        <v>972</v>
      </c>
      <c r="F281" s="16">
        <v>69</v>
      </c>
      <c r="G281" s="16" t="s">
        <v>974</v>
      </c>
      <c r="H281" s="16">
        <v>2004</v>
      </c>
      <c r="I281" s="16">
        <v>0</v>
      </c>
      <c r="J281" s="16">
        <v>1</v>
      </c>
      <c r="K281" s="16">
        <v>69</v>
      </c>
      <c r="L281" s="16" t="s">
        <v>67</v>
      </c>
      <c r="M281" s="16">
        <v>0</v>
      </c>
      <c r="N281" s="16">
        <v>0</v>
      </c>
      <c r="O281" s="16">
        <v>0</v>
      </c>
      <c r="P281" s="16">
        <v>0</v>
      </c>
      <c r="Q281" s="16">
        <v>1</v>
      </c>
      <c r="R281" s="16">
        <v>0</v>
      </c>
      <c r="S281" s="16">
        <v>0</v>
      </c>
      <c r="T281" s="16">
        <v>0</v>
      </c>
      <c r="U281" s="16">
        <v>0</v>
      </c>
    </row>
    <row r="282" spans="1:21" ht="58" x14ac:dyDescent="0.35">
      <c r="A282" s="16">
        <v>417</v>
      </c>
      <c r="B282" s="16" t="s">
        <v>975</v>
      </c>
      <c r="C282" s="16" t="s">
        <v>976</v>
      </c>
      <c r="D282" s="16">
        <v>2004</v>
      </c>
      <c r="E282" s="16" t="s">
        <v>975</v>
      </c>
      <c r="F282" s="16">
        <v>69</v>
      </c>
      <c r="G282" s="16" t="s">
        <v>977</v>
      </c>
      <c r="H282" s="16">
        <v>2004</v>
      </c>
      <c r="I282" s="16">
        <v>0</v>
      </c>
      <c r="J282" s="16">
        <v>1</v>
      </c>
      <c r="K282" s="16">
        <v>69</v>
      </c>
      <c r="L282" s="16" t="s">
        <v>58</v>
      </c>
      <c r="M282" s="16">
        <v>0</v>
      </c>
      <c r="N282" s="16">
        <v>0</v>
      </c>
      <c r="O282" s="16">
        <v>0</v>
      </c>
      <c r="P282" s="16">
        <v>0</v>
      </c>
      <c r="Q282" s="16">
        <v>0</v>
      </c>
      <c r="R282" s="16">
        <v>0</v>
      </c>
      <c r="S282" s="16">
        <v>0</v>
      </c>
      <c r="T282" s="16">
        <v>1</v>
      </c>
      <c r="U282" s="16">
        <v>0</v>
      </c>
    </row>
    <row r="283" spans="1:21" ht="87" x14ac:dyDescent="0.35">
      <c r="A283" s="16">
        <v>453</v>
      </c>
      <c r="B283" s="16" t="s">
        <v>978</v>
      </c>
      <c r="C283" s="16" t="s">
        <v>979</v>
      </c>
      <c r="D283" s="16">
        <v>2010</v>
      </c>
      <c r="E283" s="16" t="s">
        <v>978</v>
      </c>
      <c r="F283" s="16">
        <v>69</v>
      </c>
      <c r="G283" s="16" t="s">
        <v>980</v>
      </c>
      <c r="H283" s="16">
        <v>2010</v>
      </c>
      <c r="I283" s="16">
        <v>0</v>
      </c>
      <c r="J283" s="16">
        <v>1</v>
      </c>
      <c r="K283" s="16">
        <v>69</v>
      </c>
      <c r="L283" s="16" t="s">
        <v>58</v>
      </c>
      <c r="M283" s="16">
        <v>0</v>
      </c>
      <c r="N283" s="16">
        <v>0</v>
      </c>
      <c r="O283" s="16">
        <v>0</v>
      </c>
      <c r="P283" s="16">
        <v>0</v>
      </c>
      <c r="Q283" s="16">
        <v>0</v>
      </c>
      <c r="R283" s="16">
        <v>0</v>
      </c>
      <c r="S283" s="16">
        <v>0</v>
      </c>
      <c r="T283" s="16">
        <v>1</v>
      </c>
      <c r="U283" s="16">
        <v>0</v>
      </c>
    </row>
    <row r="284" spans="1:21" ht="58" x14ac:dyDescent="0.35">
      <c r="A284" s="16">
        <v>457</v>
      </c>
      <c r="B284" s="16" t="s">
        <v>981</v>
      </c>
      <c r="C284" s="16" t="s">
        <v>982</v>
      </c>
      <c r="D284" s="16">
        <v>2009</v>
      </c>
      <c r="E284" s="16" t="s">
        <v>981</v>
      </c>
      <c r="F284" s="16">
        <v>69</v>
      </c>
      <c r="G284" s="16" t="s">
        <v>983</v>
      </c>
      <c r="H284" s="16">
        <v>2009</v>
      </c>
      <c r="I284" s="16">
        <v>0</v>
      </c>
      <c r="J284" s="16">
        <v>1</v>
      </c>
      <c r="K284" s="16">
        <v>69</v>
      </c>
      <c r="L284" s="16" t="s">
        <v>58</v>
      </c>
      <c r="M284" s="16">
        <v>0</v>
      </c>
      <c r="N284" s="16">
        <v>0</v>
      </c>
      <c r="O284" s="16">
        <v>0</v>
      </c>
      <c r="P284" s="16">
        <v>0</v>
      </c>
      <c r="Q284" s="16">
        <v>0</v>
      </c>
      <c r="R284" s="16">
        <v>0</v>
      </c>
      <c r="S284" s="16">
        <v>0</v>
      </c>
      <c r="T284" s="16">
        <v>1</v>
      </c>
      <c r="U284" s="16">
        <v>0</v>
      </c>
    </row>
    <row r="285" spans="1:21" ht="101.5" x14ac:dyDescent="0.35">
      <c r="A285" s="16">
        <v>1711</v>
      </c>
      <c r="B285" s="16" t="s">
        <v>984</v>
      </c>
      <c r="C285" s="16" t="s">
        <v>985</v>
      </c>
      <c r="D285" s="16">
        <v>2002</v>
      </c>
      <c r="E285" s="16" t="s">
        <v>984</v>
      </c>
      <c r="F285" s="16">
        <v>69</v>
      </c>
      <c r="G285" s="16" t="s">
        <v>986</v>
      </c>
      <c r="H285" s="16">
        <v>2002</v>
      </c>
      <c r="I285" s="16">
        <v>0</v>
      </c>
      <c r="J285" s="16">
        <v>1</v>
      </c>
      <c r="K285" s="16">
        <v>69</v>
      </c>
      <c r="L285" s="16" t="s">
        <v>67</v>
      </c>
      <c r="M285" s="16">
        <v>0</v>
      </c>
      <c r="N285" s="16">
        <v>0</v>
      </c>
      <c r="O285" s="16">
        <v>0</v>
      </c>
      <c r="P285" s="16">
        <v>0</v>
      </c>
      <c r="Q285" s="16">
        <v>1</v>
      </c>
      <c r="R285" s="16">
        <v>0</v>
      </c>
      <c r="S285" s="16">
        <v>0</v>
      </c>
      <c r="T285" s="16">
        <v>0</v>
      </c>
      <c r="U285" s="16">
        <v>0</v>
      </c>
    </row>
    <row r="286" spans="1:21" ht="58" x14ac:dyDescent="0.35">
      <c r="A286" s="16">
        <v>26891</v>
      </c>
      <c r="B286" s="16" t="s">
        <v>987</v>
      </c>
      <c r="C286" s="16" t="s">
        <v>988</v>
      </c>
      <c r="D286" s="16">
        <v>2018</v>
      </c>
      <c r="E286" s="16" t="s">
        <v>987</v>
      </c>
      <c r="F286" s="16">
        <v>69</v>
      </c>
      <c r="G286" s="16" t="s">
        <v>989</v>
      </c>
      <c r="H286" s="16">
        <v>2018</v>
      </c>
      <c r="I286" s="16">
        <v>0</v>
      </c>
      <c r="J286" s="16">
        <v>1</v>
      </c>
      <c r="K286" s="16">
        <v>69</v>
      </c>
      <c r="L286" s="16" t="s">
        <v>58</v>
      </c>
      <c r="M286" s="16">
        <v>0</v>
      </c>
      <c r="N286" s="16">
        <v>0</v>
      </c>
      <c r="O286" s="16">
        <v>0</v>
      </c>
      <c r="P286" s="16">
        <v>0</v>
      </c>
      <c r="Q286" s="16">
        <v>0</v>
      </c>
      <c r="R286" s="16">
        <v>0</v>
      </c>
      <c r="S286" s="16">
        <v>0</v>
      </c>
      <c r="T286" s="16">
        <v>1</v>
      </c>
      <c r="U286" s="16">
        <v>0</v>
      </c>
    </row>
    <row r="287" spans="1:21" ht="72.5" x14ac:dyDescent="0.35">
      <c r="A287" s="16">
        <v>27002</v>
      </c>
      <c r="B287" s="16" t="s">
        <v>990</v>
      </c>
      <c r="C287" s="16" t="s">
        <v>991</v>
      </c>
      <c r="D287" s="16">
        <v>2013</v>
      </c>
      <c r="E287" s="16" t="s">
        <v>990</v>
      </c>
      <c r="F287" s="16">
        <v>69</v>
      </c>
      <c r="G287" s="16" t="s">
        <v>992</v>
      </c>
      <c r="H287" s="16">
        <v>2013</v>
      </c>
      <c r="I287" s="16">
        <v>0</v>
      </c>
      <c r="J287" s="16">
        <v>1</v>
      </c>
      <c r="K287" s="16">
        <v>69</v>
      </c>
      <c r="L287" s="16" t="s">
        <v>58</v>
      </c>
      <c r="M287" s="16">
        <v>0</v>
      </c>
      <c r="N287" s="16">
        <v>0</v>
      </c>
      <c r="O287" s="16">
        <v>0</v>
      </c>
      <c r="P287" s="16">
        <v>0</v>
      </c>
      <c r="Q287" s="16">
        <v>0</v>
      </c>
      <c r="R287" s="16">
        <v>0</v>
      </c>
      <c r="S287" s="16">
        <v>0</v>
      </c>
      <c r="T287" s="16">
        <v>1</v>
      </c>
      <c r="U287" s="16">
        <v>0</v>
      </c>
    </row>
    <row r="288" spans="1:21" ht="72.5" x14ac:dyDescent="0.35">
      <c r="A288" s="16">
        <v>1097</v>
      </c>
      <c r="B288" s="16" t="s">
        <v>993</v>
      </c>
      <c r="C288" s="16" t="s">
        <v>994</v>
      </c>
      <c r="D288" s="16">
        <v>2012</v>
      </c>
      <c r="E288" s="16" t="s">
        <v>995</v>
      </c>
      <c r="F288" s="16">
        <v>68</v>
      </c>
      <c r="G288" s="16" t="s">
        <v>996</v>
      </c>
      <c r="H288" s="16">
        <v>2012</v>
      </c>
      <c r="I288" s="16">
        <v>0.16659536899999999</v>
      </c>
      <c r="J288" s="16">
        <v>1</v>
      </c>
      <c r="K288" s="16">
        <v>68</v>
      </c>
      <c r="L288" s="16" t="s">
        <v>370</v>
      </c>
      <c r="M288" s="16">
        <v>1</v>
      </c>
      <c r="N288" s="16">
        <v>1</v>
      </c>
      <c r="O288" s="16">
        <v>0</v>
      </c>
      <c r="P288" s="16">
        <v>0</v>
      </c>
      <c r="Q288" s="16">
        <v>0</v>
      </c>
      <c r="R288" s="16">
        <v>0</v>
      </c>
      <c r="S288" s="16">
        <v>0</v>
      </c>
      <c r="T288" s="16">
        <v>0</v>
      </c>
      <c r="U288" s="16">
        <v>0</v>
      </c>
    </row>
    <row r="289" spans="1:21" ht="72.5" x14ac:dyDescent="0.35">
      <c r="A289" s="16">
        <v>1097</v>
      </c>
      <c r="B289" s="16" t="s">
        <v>997</v>
      </c>
      <c r="C289" s="16" t="s">
        <v>998</v>
      </c>
      <c r="D289" s="16">
        <v>2012</v>
      </c>
      <c r="E289" s="16" t="s">
        <v>995</v>
      </c>
      <c r="F289" s="16">
        <v>68</v>
      </c>
      <c r="G289" s="16" t="s">
        <v>996</v>
      </c>
      <c r="H289" s="16">
        <v>2012</v>
      </c>
      <c r="I289" s="16">
        <v>0.163836914</v>
      </c>
      <c r="J289" s="16">
        <v>1</v>
      </c>
      <c r="K289" s="16">
        <v>68</v>
      </c>
      <c r="L289" s="16" t="s">
        <v>370</v>
      </c>
      <c r="M289" s="16">
        <v>1</v>
      </c>
      <c r="N289" s="16">
        <v>1</v>
      </c>
      <c r="O289" s="16">
        <v>0</v>
      </c>
      <c r="P289" s="16">
        <v>0</v>
      </c>
      <c r="Q289" s="16">
        <v>0</v>
      </c>
      <c r="R289" s="16">
        <v>0</v>
      </c>
      <c r="S289" s="16">
        <v>0</v>
      </c>
      <c r="T289" s="16">
        <v>0</v>
      </c>
      <c r="U289" s="16">
        <v>0</v>
      </c>
    </row>
    <row r="290" spans="1:21" ht="116" x14ac:dyDescent="0.35">
      <c r="A290" s="16">
        <v>1073</v>
      </c>
      <c r="B290" s="16" t="s">
        <v>999</v>
      </c>
      <c r="C290" s="16" t="s">
        <v>1000</v>
      </c>
      <c r="D290" s="16">
        <v>2007</v>
      </c>
      <c r="E290" s="16" t="s">
        <v>1001</v>
      </c>
      <c r="F290" s="16">
        <v>68</v>
      </c>
      <c r="G290" s="16" t="s">
        <v>1002</v>
      </c>
      <c r="H290" s="16">
        <v>2007</v>
      </c>
      <c r="I290" s="16">
        <v>3.7802947000000003E-2</v>
      </c>
      <c r="J290" s="16">
        <v>1</v>
      </c>
      <c r="K290" s="16">
        <v>68</v>
      </c>
      <c r="L290" s="16" t="s">
        <v>58</v>
      </c>
      <c r="M290" s="16">
        <v>0</v>
      </c>
      <c r="N290" s="16">
        <v>0</v>
      </c>
      <c r="O290" s="16">
        <v>0</v>
      </c>
      <c r="P290" s="16">
        <v>0</v>
      </c>
      <c r="Q290" s="16">
        <v>0</v>
      </c>
      <c r="R290" s="16">
        <v>0</v>
      </c>
      <c r="S290" s="16">
        <v>0</v>
      </c>
      <c r="T290" s="16">
        <v>1</v>
      </c>
      <c r="U290" s="16">
        <v>0</v>
      </c>
    </row>
    <row r="291" spans="1:21" ht="72.5" x14ac:dyDescent="0.35">
      <c r="A291" s="16">
        <v>11</v>
      </c>
      <c r="B291" s="16" t="s">
        <v>1003</v>
      </c>
      <c r="C291" s="16" t="s">
        <v>1004</v>
      </c>
      <c r="D291" s="16">
        <v>2009</v>
      </c>
      <c r="E291" s="16" t="s">
        <v>1003</v>
      </c>
      <c r="F291" s="16">
        <v>68</v>
      </c>
      <c r="G291" s="16" t="s">
        <v>1005</v>
      </c>
      <c r="H291" s="16">
        <v>2009</v>
      </c>
      <c r="I291" s="16">
        <v>0</v>
      </c>
      <c r="J291" s="16">
        <v>1</v>
      </c>
      <c r="K291" s="16">
        <v>68</v>
      </c>
      <c r="L291" s="16" t="s">
        <v>58</v>
      </c>
      <c r="M291" s="16">
        <v>0</v>
      </c>
      <c r="N291" s="16">
        <v>0</v>
      </c>
      <c r="O291" s="16">
        <v>0</v>
      </c>
      <c r="P291" s="16">
        <v>0</v>
      </c>
      <c r="Q291" s="16">
        <v>0</v>
      </c>
      <c r="R291" s="16">
        <v>0</v>
      </c>
      <c r="S291" s="16">
        <v>0</v>
      </c>
      <c r="T291" s="16">
        <v>1</v>
      </c>
      <c r="U291" s="16">
        <v>0</v>
      </c>
    </row>
    <row r="292" spans="1:21" ht="29" x14ac:dyDescent="0.35">
      <c r="A292" s="16">
        <v>372</v>
      </c>
      <c r="B292" s="16" t="s">
        <v>1006</v>
      </c>
      <c r="C292" s="16" t="s">
        <v>1007</v>
      </c>
      <c r="D292" s="16">
        <v>1998</v>
      </c>
      <c r="E292" s="16" t="s">
        <v>1006</v>
      </c>
      <c r="F292" s="16">
        <v>68</v>
      </c>
      <c r="G292" s="16" t="s">
        <v>1008</v>
      </c>
      <c r="H292" s="16">
        <v>1998</v>
      </c>
      <c r="I292" s="16">
        <v>0</v>
      </c>
      <c r="J292" s="16">
        <v>1</v>
      </c>
      <c r="K292" s="16">
        <v>68</v>
      </c>
      <c r="L292" s="16" t="s">
        <v>58</v>
      </c>
      <c r="M292" s="16">
        <v>0</v>
      </c>
      <c r="N292" s="16">
        <v>0</v>
      </c>
      <c r="O292" s="16">
        <v>0</v>
      </c>
      <c r="P292" s="16">
        <v>0</v>
      </c>
      <c r="Q292" s="16">
        <v>0</v>
      </c>
      <c r="R292" s="16">
        <v>0</v>
      </c>
      <c r="S292" s="16">
        <v>0</v>
      </c>
      <c r="T292" s="16">
        <v>1</v>
      </c>
      <c r="U292" s="16">
        <v>0</v>
      </c>
    </row>
    <row r="293" spans="1:21" ht="58" x14ac:dyDescent="0.35">
      <c r="A293" s="16">
        <v>568</v>
      </c>
      <c r="B293" s="16" t="s">
        <v>1009</v>
      </c>
      <c r="C293" s="16" t="s">
        <v>1010</v>
      </c>
      <c r="D293" s="16">
        <v>2006</v>
      </c>
      <c r="E293" s="16" t="s">
        <v>1009</v>
      </c>
      <c r="F293" s="16">
        <v>68</v>
      </c>
      <c r="G293" s="16" t="s">
        <v>1011</v>
      </c>
      <c r="H293" s="16">
        <v>2006</v>
      </c>
      <c r="I293" s="16">
        <v>0</v>
      </c>
      <c r="J293" s="16">
        <v>1</v>
      </c>
      <c r="K293" s="16">
        <v>68</v>
      </c>
      <c r="L293" s="16" t="s">
        <v>58</v>
      </c>
      <c r="M293" s="16">
        <v>0</v>
      </c>
      <c r="N293" s="16">
        <v>0</v>
      </c>
      <c r="O293" s="16">
        <v>0</v>
      </c>
      <c r="P293" s="16">
        <v>0</v>
      </c>
      <c r="Q293" s="16">
        <v>0</v>
      </c>
      <c r="R293" s="16">
        <v>0</v>
      </c>
      <c r="S293" s="16">
        <v>0</v>
      </c>
      <c r="T293" s="16">
        <v>1</v>
      </c>
      <c r="U293" s="16">
        <v>0</v>
      </c>
    </row>
    <row r="294" spans="1:21" ht="58" x14ac:dyDescent="0.35">
      <c r="A294" s="16">
        <v>1077</v>
      </c>
      <c r="B294" s="16" t="s">
        <v>1012</v>
      </c>
      <c r="C294" s="16" t="s">
        <v>1013</v>
      </c>
      <c r="D294" s="16">
        <v>2010</v>
      </c>
      <c r="E294" s="16" t="s">
        <v>1012</v>
      </c>
      <c r="F294" s="16">
        <v>68</v>
      </c>
      <c r="G294" s="16" t="s">
        <v>1014</v>
      </c>
      <c r="H294" s="16">
        <v>2010</v>
      </c>
      <c r="I294" s="16">
        <v>0</v>
      </c>
      <c r="J294" s="16">
        <v>1</v>
      </c>
      <c r="K294" s="16">
        <v>68</v>
      </c>
      <c r="L294" s="16" t="s">
        <v>58</v>
      </c>
      <c r="M294" s="16">
        <v>0</v>
      </c>
      <c r="N294" s="16">
        <v>0</v>
      </c>
      <c r="O294" s="16">
        <v>0</v>
      </c>
      <c r="P294" s="16">
        <v>0</v>
      </c>
      <c r="Q294" s="16">
        <v>0</v>
      </c>
      <c r="R294" s="16">
        <v>0</v>
      </c>
      <c r="S294" s="16">
        <v>0</v>
      </c>
      <c r="T294" s="16">
        <v>1</v>
      </c>
      <c r="U294" s="16">
        <v>0</v>
      </c>
    </row>
    <row r="295" spans="1:21" ht="87" x14ac:dyDescent="0.35">
      <c r="A295" s="16">
        <v>26813</v>
      </c>
      <c r="B295" s="16" t="s">
        <v>1015</v>
      </c>
      <c r="C295" s="16" t="s">
        <v>1016</v>
      </c>
      <c r="D295" s="16">
        <v>2015</v>
      </c>
      <c r="E295" s="16" t="s">
        <v>1015</v>
      </c>
      <c r="F295" s="16">
        <v>68</v>
      </c>
      <c r="G295" s="16" t="s">
        <v>1017</v>
      </c>
      <c r="H295" s="16">
        <v>2015</v>
      </c>
      <c r="I295" s="16">
        <v>0</v>
      </c>
      <c r="J295" s="16">
        <v>1</v>
      </c>
      <c r="K295" s="16">
        <v>68</v>
      </c>
      <c r="L295" s="16" t="s">
        <v>78</v>
      </c>
      <c r="M295" s="16">
        <v>0</v>
      </c>
      <c r="N295" s="16">
        <v>0</v>
      </c>
      <c r="O295" s="16">
        <v>1</v>
      </c>
      <c r="P295" s="16">
        <v>0</v>
      </c>
      <c r="Q295" s="16">
        <v>0</v>
      </c>
      <c r="R295" s="16">
        <v>0</v>
      </c>
      <c r="S295" s="16">
        <v>0</v>
      </c>
      <c r="T295" s="16">
        <v>1</v>
      </c>
      <c r="U295" s="16">
        <v>0</v>
      </c>
    </row>
    <row r="296" spans="1:21" ht="58" x14ac:dyDescent="0.35">
      <c r="A296" s="16">
        <v>50115</v>
      </c>
      <c r="B296" s="16" t="s">
        <v>1018</v>
      </c>
      <c r="C296" s="16" t="s">
        <v>1019</v>
      </c>
      <c r="D296" s="16">
        <v>2009</v>
      </c>
      <c r="E296" s="16" t="s">
        <v>1018</v>
      </c>
      <c r="F296" s="16">
        <v>68</v>
      </c>
      <c r="G296" s="16" t="s">
        <v>1020</v>
      </c>
      <c r="H296" s="16">
        <v>2009</v>
      </c>
      <c r="I296" s="16">
        <v>0</v>
      </c>
      <c r="J296" s="16">
        <v>1</v>
      </c>
      <c r="K296" s="16">
        <v>68</v>
      </c>
      <c r="L296" s="16" t="s">
        <v>58</v>
      </c>
      <c r="M296" s="16">
        <v>0</v>
      </c>
      <c r="N296" s="16">
        <v>0</v>
      </c>
      <c r="O296" s="16">
        <v>0</v>
      </c>
      <c r="P296" s="16">
        <v>0</v>
      </c>
      <c r="Q296" s="16">
        <v>0</v>
      </c>
      <c r="R296" s="16">
        <v>0</v>
      </c>
      <c r="S296" s="16">
        <v>0</v>
      </c>
      <c r="T296" s="16">
        <v>1</v>
      </c>
      <c r="U296" s="16">
        <v>0</v>
      </c>
    </row>
    <row r="297" spans="1:21" ht="87" x14ac:dyDescent="0.35">
      <c r="A297" s="16">
        <v>100035</v>
      </c>
      <c r="B297" s="16" t="s">
        <v>1021</v>
      </c>
      <c r="C297" s="16" t="s">
        <v>1022</v>
      </c>
      <c r="D297" s="16">
        <v>2017</v>
      </c>
      <c r="E297" s="16" t="s">
        <v>1021</v>
      </c>
      <c r="F297" s="16">
        <v>68</v>
      </c>
      <c r="G297" s="16" t="s">
        <v>1023</v>
      </c>
      <c r="H297" s="16">
        <v>2017</v>
      </c>
      <c r="I297" s="16">
        <v>0</v>
      </c>
      <c r="J297" s="16">
        <v>1</v>
      </c>
      <c r="K297" s="16">
        <v>68</v>
      </c>
      <c r="L297" s="16" t="s">
        <v>67</v>
      </c>
      <c r="M297" s="16">
        <v>0</v>
      </c>
      <c r="N297" s="16">
        <v>0</v>
      </c>
      <c r="O297" s="16">
        <v>0</v>
      </c>
      <c r="P297" s="16">
        <v>0</v>
      </c>
      <c r="Q297" s="16">
        <v>1</v>
      </c>
      <c r="R297" s="16">
        <v>0</v>
      </c>
      <c r="S297" s="16">
        <v>0</v>
      </c>
      <c r="T297" s="16">
        <v>0</v>
      </c>
      <c r="U297" s="16">
        <v>0</v>
      </c>
    </row>
    <row r="298" spans="1:21" ht="87" x14ac:dyDescent="0.35">
      <c r="A298" s="16">
        <v>100053</v>
      </c>
      <c r="B298" s="16" t="s">
        <v>1024</v>
      </c>
      <c r="C298" s="16" t="s">
        <v>1025</v>
      </c>
      <c r="D298" s="16">
        <v>2016</v>
      </c>
      <c r="E298" s="16" t="s">
        <v>1024</v>
      </c>
      <c r="F298" s="16">
        <v>68</v>
      </c>
      <c r="G298" s="16" t="s">
        <v>1026</v>
      </c>
      <c r="H298" s="16">
        <v>2016</v>
      </c>
      <c r="I298" s="16">
        <v>0</v>
      </c>
      <c r="J298" s="16">
        <v>1</v>
      </c>
      <c r="K298" s="16">
        <v>68</v>
      </c>
      <c r="L298" s="16" t="s">
        <v>1027</v>
      </c>
      <c r="M298" s="16">
        <v>0</v>
      </c>
      <c r="N298" s="16">
        <v>0</v>
      </c>
      <c r="O298" s="16">
        <v>0</v>
      </c>
      <c r="P298" s="16">
        <v>0</v>
      </c>
      <c r="Q298" s="16">
        <v>0</v>
      </c>
      <c r="R298" s="16">
        <v>0</v>
      </c>
      <c r="S298" s="16">
        <v>0</v>
      </c>
      <c r="T298" s="16">
        <v>0</v>
      </c>
      <c r="U298" s="16">
        <v>0</v>
      </c>
    </row>
    <row r="299" spans="1:21" ht="29" x14ac:dyDescent="0.35">
      <c r="A299" s="16">
        <v>444</v>
      </c>
      <c r="B299" s="16" t="s">
        <v>1028</v>
      </c>
      <c r="C299" s="16" t="s">
        <v>1029</v>
      </c>
      <c r="D299" s="16">
        <v>2006</v>
      </c>
      <c r="E299" s="16" t="s">
        <v>1030</v>
      </c>
      <c r="F299" s="16">
        <v>67</v>
      </c>
      <c r="G299" s="16" t="s">
        <v>1031</v>
      </c>
      <c r="H299" s="16">
        <v>2006</v>
      </c>
      <c r="I299" s="16">
        <v>0.14719130899999999</v>
      </c>
      <c r="J299" s="16">
        <v>1</v>
      </c>
      <c r="K299" s="16">
        <v>67</v>
      </c>
      <c r="L299" s="16" t="s">
        <v>58</v>
      </c>
      <c r="M299" s="16">
        <v>0</v>
      </c>
      <c r="N299" s="16">
        <v>0</v>
      </c>
      <c r="O299" s="16">
        <v>0</v>
      </c>
      <c r="P299" s="16">
        <v>0</v>
      </c>
      <c r="Q299" s="16">
        <v>0</v>
      </c>
      <c r="R299" s="16">
        <v>0</v>
      </c>
      <c r="S299" s="16">
        <v>0</v>
      </c>
      <c r="T299" s="16">
        <v>1</v>
      </c>
      <c r="U299" s="16">
        <v>0</v>
      </c>
    </row>
    <row r="300" spans="1:21" ht="43.5" x14ac:dyDescent="0.35">
      <c r="A300" s="16">
        <v>18</v>
      </c>
      <c r="B300" s="16" t="s">
        <v>1032</v>
      </c>
      <c r="C300" s="16" t="s">
        <v>1033</v>
      </c>
      <c r="D300" s="16">
        <v>2007</v>
      </c>
      <c r="E300" s="16" t="s">
        <v>1034</v>
      </c>
      <c r="F300" s="16">
        <v>67</v>
      </c>
      <c r="G300" s="16" t="s">
        <v>1035</v>
      </c>
      <c r="H300" s="16">
        <v>2007</v>
      </c>
      <c r="I300" s="16">
        <v>6.7227834E-2</v>
      </c>
      <c r="J300" s="16">
        <v>1</v>
      </c>
      <c r="K300" s="16">
        <v>67</v>
      </c>
      <c r="L300" s="16" t="s">
        <v>58</v>
      </c>
      <c r="M300" s="16">
        <v>0</v>
      </c>
      <c r="N300" s="16">
        <v>0</v>
      </c>
      <c r="O300" s="16">
        <v>0</v>
      </c>
      <c r="P300" s="16">
        <v>0</v>
      </c>
      <c r="Q300" s="16">
        <v>0</v>
      </c>
      <c r="R300" s="16">
        <v>0</v>
      </c>
      <c r="S300" s="16">
        <v>0</v>
      </c>
      <c r="T300" s="16">
        <v>1</v>
      </c>
      <c r="U300" s="16">
        <v>0</v>
      </c>
    </row>
    <row r="301" spans="1:21" ht="72.5" x14ac:dyDescent="0.35">
      <c r="A301" s="16">
        <v>531</v>
      </c>
      <c r="B301" s="16" t="s">
        <v>1036</v>
      </c>
      <c r="C301" s="16" t="s">
        <v>1037</v>
      </c>
      <c r="D301" s="16">
        <v>2005</v>
      </c>
      <c r="E301" s="16" t="s">
        <v>1038</v>
      </c>
      <c r="F301" s="16">
        <v>67</v>
      </c>
      <c r="G301" s="16" t="s">
        <v>1039</v>
      </c>
      <c r="H301" s="16">
        <v>2005</v>
      </c>
      <c r="I301" s="16">
        <v>6.4102559999999996E-3</v>
      </c>
      <c r="J301" s="16">
        <v>1</v>
      </c>
      <c r="K301" s="16">
        <v>67</v>
      </c>
      <c r="L301" s="16" t="s">
        <v>58</v>
      </c>
      <c r="M301" s="16">
        <v>0</v>
      </c>
      <c r="N301" s="16">
        <v>0</v>
      </c>
      <c r="O301" s="16">
        <v>0</v>
      </c>
      <c r="P301" s="16">
        <v>0</v>
      </c>
      <c r="Q301" s="16">
        <v>0</v>
      </c>
      <c r="R301" s="16">
        <v>0</v>
      </c>
      <c r="S301" s="16">
        <v>0</v>
      </c>
      <c r="T301" s="16">
        <v>1</v>
      </c>
      <c r="U301" s="16">
        <v>0</v>
      </c>
    </row>
    <row r="302" spans="1:21" ht="58" x14ac:dyDescent="0.35">
      <c r="A302" s="16">
        <v>409</v>
      </c>
      <c r="B302" s="16" t="s">
        <v>1040</v>
      </c>
      <c r="C302" s="16" t="s">
        <v>1041</v>
      </c>
      <c r="D302" s="16">
        <v>2000</v>
      </c>
      <c r="E302" s="16" t="s">
        <v>1040</v>
      </c>
      <c r="F302" s="16">
        <v>67</v>
      </c>
      <c r="G302" s="16" t="s">
        <v>1042</v>
      </c>
      <c r="H302" s="16">
        <v>2000</v>
      </c>
      <c r="I302" s="16">
        <v>0</v>
      </c>
      <c r="J302" s="16">
        <v>1</v>
      </c>
      <c r="K302" s="16">
        <v>67</v>
      </c>
      <c r="L302" s="16" t="s">
        <v>67</v>
      </c>
      <c r="M302" s="16">
        <v>0</v>
      </c>
      <c r="N302" s="16">
        <v>0</v>
      </c>
      <c r="O302" s="16">
        <v>0</v>
      </c>
      <c r="P302" s="16">
        <v>0</v>
      </c>
      <c r="Q302" s="16">
        <v>1</v>
      </c>
      <c r="R302" s="16">
        <v>0</v>
      </c>
      <c r="S302" s="16">
        <v>0</v>
      </c>
      <c r="T302" s="16">
        <v>0</v>
      </c>
      <c r="U302" s="16">
        <v>0</v>
      </c>
    </row>
    <row r="303" spans="1:21" ht="58" x14ac:dyDescent="0.35">
      <c r="A303" s="16">
        <v>430</v>
      </c>
      <c r="B303" s="16" t="s">
        <v>1043</v>
      </c>
      <c r="C303" s="16" t="s">
        <v>1044</v>
      </c>
      <c r="D303" s="16">
        <v>2007</v>
      </c>
      <c r="E303" s="16" t="s">
        <v>1043</v>
      </c>
      <c r="F303" s="16">
        <v>67</v>
      </c>
      <c r="G303" s="16" t="s">
        <v>1045</v>
      </c>
      <c r="H303" s="16">
        <v>2007</v>
      </c>
      <c r="I303" s="16">
        <v>0</v>
      </c>
      <c r="J303" s="16">
        <v>1</v>
      </c>
      <c r="K303" s="16">
        <v>67</v>
      </c>
      <c r="L303" s="16" t="s">
        <v>94</v>
      </c>
      <c r="M303" s="16">
        <v>0</v>
      </c>
      <c r="N303" s="16">
        <v>0</v>
      </c>
      <c r="O303" s="16">
        <v>0</v>
      </c>
      <c r="P303" s="16">
        <v>0</v>
      </c>
      <c r="Q303" s="16">
        <v>1</v>
      </c>
      <c r="R303" s="16">
        <v>0</v>
      </c>
      <c r="S303" s="16">
        <v>0</v>
      </c>
      <c r="T303" s="16">
        <v>0</v>
      </c>
      <c r="U303" s="16">
        <v>0</v>
      </c>
    </row>
    <row r="304" spans="1:21" ht="72.5" x14ac:dyDescent="0.35">
      <c r="A304" s="16">
        <v>453</v>
      </c>
      <c r="B304" s="16" t="s">
        <v>1046</v>
      </c>
      <c r="C304" s="16" t="s">
        <v>1047</v>
      </c>
      <c r="D304" s="16">
        <v>2010</v>
      </c>
      <c r="E304" s="16" t="s">
        <v>1046</v>
      </c>
      <c r="F304" s="16">
        <v>67</v>
      </c>
      <c r="G304" s="16" t="s">
        <v>1048</v>
      </c>
      <c r="H304" s="16">
        <v>2010</v>
      </c>
      <c r="I304" s="16">
        <v>0</v>
      </c>
      <c r="J304" s="16">
        <v>1</v>
      </c>
      <c r="K304" s="16">
        <v>67</v>
      </c>
      <c r="L304" s="16" t="s">
        <v>58</v>
      </c>
      <c r="M304" s="16">
        <v>0</v>
      </c>
      <c r="N304" s="16">
        <v>0</v>
      </c>
      <c r="O304" s="16">
        <v>0</v>
      </c>
      <c r="P304" s="16">
        <v>0</v>
      </c>
      <c r="Q304" s="16">
        <v>0</v>
      </c>
      <c r="R304" s="16">
        <v>0</v>
      </c>
      <c r="S304" s="16">
        <v>0</v>
      </c>
      <c r="T304" s="16">
        <v>1</v>
      </c>
      <c r="U304" s="16">
        <v>0</v>
      </c>
    </row>
    <row r="305" spans="1:21" ht="87" x14ac:dyDescent="0.35">
      <c r="A305" s="16">
        <v>453</v>
      </c>
      <c r="B305" s="16" t="s">
        <v>1049</v>
      </c>
      <c r="C305" s="16" t="s">
        <v>1050</v>
      </c>
      <c r="D305" s="16">
        <v>2010</v>
      </c>
      <c r="E305" s="16" t="s">
        <v>1049</v>
      </c>
      <c r="F305" s="16">
        <v>67</v>
      </c>
      <c r="G305" s="16" t="s">
        <v>1051</v>
      </c>
      <c r="H305" s="16">
        <v>2010</v>
      </c>
      <c r="I305" s="16">
        <v>0</v>
      </c>
      <c r="J305" s="16">
        <v>1</v>
      </c>
      <c r="K305" s="16">
        <v>67</v>
      </c>
      <c r="L305" s="16" t="s">
        <v>58</v>
      </c>
      <c r="M305" s="16">
        <v>0</v>
      </c>
      <c r="N305" s="16">
        <v>0</v>
      </c>
      <c r="O305" s="16">
        <v>0</v>
      </c>
      <c r="P305" s="16">
        <v>0</v>
      </c>
      <c r="Q305" s="16">
        <v>0</v>
      </c>
      <c r="R305" s="16">
        <v>0</v>
      </c>
      <c r="S305" s="16">
        <v>0</v>
      </c>
      <c r="T305" s="16">
        <v>1</v>
      </c>
      <c r="U305" s="16">
        <v>0</v>
      </c>
    </row>
    <row r="306" spans="1:21" ht="58" x14ac:dyDescent="0.35">
      <c r="A306" s="16">
        <v>453</v>
      </c>
      <c r="B306" s="16" t="s">
        <v>1052</v>
      </c>
      <c r="C306" s="16" t="s">
        <v>1053</v>
      </c>
      <c r="D306" s="16">
        <v>2010</v>
      </c>
      <c r="E306" s="16" t="s">
        <v>1052</v>
      </c>
      <c r="F306" s="16">
        <v>67</v>
      </c>
      <c r="G306" s="16" t="s">
        <v>1054</v>
      </c>
      <c r="H306" s="16">
        <v>2010</v>
      </c>
      <c r="I306" s="16">
        <v>0</v>
      </c>
      <c r="J306" s="16">
        <v>1</v>
      </c>
      <c r="K306" s="16">
        <v>67</v>
      </c>
      <c r="L306" s="16" t="s">
        <v>58</v>
      </c>
      <c r="M306" s="16">
        <v>0</v>
      </c>
      <c r="N306" s="16">
        <v>0</v>
      </c>
      <c r="O306" s="16">
        <v>0</v>
      </c>
      <c r="P306" s="16">
        <v>0</v>
      </c>
      <c r="Q306" s="16">
        <v>0</v>
      </c>
      <c r="R306" s="16">
        <v>0</v>
      </c>
      <c r="S306" s="16">
        <v>0</v>
      </c>
      <c r="T306" s="16">
        <v>1</v>
      </c>
      <c r="U306" s="16">
        <v>0</v>
      </c>
    </row>
    <row r="307" spans="1:21" ht="58" x14ac:dyDescent="0.35">
      <c r="A307" s="16">
        <v>1077</v>
      </c>
      <c r="B307" s="16" t="s">
        <v>1055</v>
      </c>
      <c r="C307" s="16" t="s">
        <v>1056</v>
      </c>
      <c r="D307" s="16">
        <v>2010</v>
      </c>
      <c r="E307" s="16" t="s">
        <v>1055</v>
      </c>
      <c r="F307" s="16">
        <v>67</v>
      </c>
      <c r="G307" s="16" t="s">
        <v>1057</v>
      </c>
      <c r="H307" s="16">
        <v>2010</v>
      </c>
      <c r="I307" s="16">
        <v>0</v>
      </c>
      <c r="J307" s="16">
        <v>1</v>
      </c>
      <c r="K307" s="16">
        <v>67</v>
      </c>
      <c r="L307" s="16" t="s">
        <v>58</v>
      </c>
      <c r="M307" s="16">
        <v>0</v>
      </c>
      <c r="N307" s="16">
        <v>0</v>
      </c>
      <c r="O307" s="16">
        <v>0</v>
      </c>
      <c r="P307" s="16">
        <v>0</v>
      </c>
      <c r="Q307" s="16">
        <v>0</v>
      </c>
      <c r="R307" s="16">
        <v>0</v>
      </c>
      <c r="S307" s="16">
        <v>0</v>
      </c>
      <c r="T307" s="16">
        <v>1</v>
      </c>
      <c r="U307" s="16">
        <v>0</v>
      </c>
    </row>
    <row r="308" spans="1:21" ht="87" x14ac:dyDescent="0.35">
      <c r="A308" s="16">
        <v>557</v>
      </c>
      <c r="B308" s="16" t="s">
        <v>1058</v>
      </c>
      <c r="C308" s="16" t="s">
        <v>1059</v>
      </c>
      <c r="D308" s="16">
        <v>2002</v>
      </c>
      <c r="E308" s="16" t="s">
        <v>1060</v>
      </c>
      <c r="F308" s="16">
        <v>66</v>
      </c>
      <c r="G308" s="16" t="s">
        <v>1061</v>
      </c>
      <c r="H308" s="16">
        <v>2002</v>
      </c>
      <c r="I308" s="16">
        <v>0.162578163</v>
      </c>
      <c r="J308" s="16">
        <v>1</v>
      </c>
      <c r="K308" s="16">
        <v>66</v>
      </c>
      <c r="L308" s="16" t="s">
        <v>58</v>
      </c>
      <c r="M308" s="16">
        <v>0</v>
      </c>
      <c r="N308" s="16">
        <v>0</v>
      </c>
      <c r="O308" s="16">
        <v>0</v>
      </c>
      <c r="P308" s="16">
        <v>0</v>
      </c>
      <c r="Q308" s="16">
        <v>0</v>
      </c>
      <c r="R308" s="16">
        <v>0</v>
      </c>
      <c r="S308" s="16">
        <v>0</v>
      </c>
      <c r="T308" s="16">
        <v>1</v>
      </c>
      <c r="U308" s="16">
        <v>0</v>
      </c>
    </row>
    <row r="309" spans="1:21" ht="58" x14ac:dyDescent="0.35">
      <c r="A309" s="16">
        <v>1077</v>
      </c>
      <c r="B309" s="16" t="s">
        <v>1062</v>
      </c>
      <c r="C309" s="16" t="s">
        <v>1063</v>
      </c>
      <c r="D309" s="16">
        <v>2008</v>
      </c>
      <c r="E309" s="16" t="s">
        <v>1064</v>
      </c>
      <c r="F309" s="16">
        <v>66</v>
      </c>
      <c r="G309" s="16" t="s">
        <v>1065</v>
      </c>
      <c r="H309" s="16">
        <v>2008</v>
      </c>
      <c r="I309" s="16">
        <v>9.1991495000000006E-2</v>
      </c>
      <c r="J309" s="16">
        <v>1</v>
      </c>
      <c r="K309" s="16">
        <v>66</v>
      </c>
      <c r="L309" s="16" t="s">
        <v>58</v>
      </c>
      <c r="M309" s="16">
        <v>0</v>
      </c>
      <c r="N309" s="16">
        <v>0</v>
      </c>
      <c r="O309" s="16">
        <v>0</v>
      </c>
      <c r="P309" s="16">
        <v>0</v>
      </c>
      <c r="Q309" s="16">
        <v>0</v>
      </c>
      <c r="R309" s="16">
        <v>0</v>
      </c>
      <c r="S309" s="16">
        <v>0</v>
      </c>
      <c r="T309" s="16">
        <v>1</v>
      </c>
      <c r="U309" s="16">
        <v>0</v>
      </c>
    </row>
    <row r="310" spans="1:21" ht="87" x14ac:dyDescent="0.35">
      <c r="A310" s="16">
        <v>561</v>
      </c>
      <c r="B310" s="16" t="s">
        <v>1066</v>
      </c>
      <c r="C310" s="16" t="s">
        <v>1067</v>
      </c>
      <c r="D310" s="16">
        <v>2010</v>
      </c>
      <c r="E310" s="16" t="s">
        <v>1068</v>
      </c>
      <c r="F310" s="16">
        <v>66</v>
      </c>
      <c r="G310" s="16" t="s">
        <v>1069</v>
      </c>
      <c r="H310" s="16">
        <v>2010</v>
      </c>
      <c r="I310" s="16">
        <v>5.602241E-3</v>
      </c>
      <c r="J310" s="16">
        <v>1</v>
      </c>
      <c r="K310" s="16">
        <v>66</v>
      </c>
      <c r="L310" s="16" t="s">
        <v>67</v>
      </c>
      <c r="M310" s="16">
        <v>0</v>
      </c>
      <c r="N310" s="16">
        <v>0</v>
      </c>
      <c r="O310" s="16">
        <v>0</v>
      </c>
      <c r="P310" s="16">
        <v>0</v>
      </c>
      <c r="Q310" s="16">
        <v>1</v>
      </c>
      <c r="R310" s="16">
        <v>0</v>
      </c>
      <c r="S310" s="16">
        <v>0</v>
      </c>
      <c r="T310" s="16">
        <v>0</v>
      </c>
      <c r="U310" s="16">
        <v>0</v>
      </c>
    </row>
    <row r="311" spans="1:21" ht="58" x14ac:dyDescent="0.35">
      <c r="A311" s="16">
        <v>18</v>
      </c>
      <c r="B311" s="16" t="s">
        <v>1070</v>
      </c>
      <c r="C311" s="16" t="s">
        <v>1071</v>
      </c>
      <c r="D311" s="16">
        <v>2008</v>
      </c>
      <c r="E311" s="16" t="s">
        <v>1070</v>
      </c>
      <c r="F311" s="16">
        <v>66</v>
      </c>
      <c r="G311" s="16" t="s">
        <v>1072</v>
      </c>
      <c r="H311" s="16">
        <v>2008</v>
      </c>
      <c r="I311" s="16">
        <v>0</v>
      </c>
      <c r="J311" s="16">
        <v>1</v>
      </c>
      <c r="K311" s="16">
        <v>66</v>
      </c>
      <c r="L311" s="16" t="s">
        <v>58</v>
      </c>
      <c r="M311" s="16">
        <v>0</v>
      </c>
      <c r="N311" s="16">
        <v>0</v>
      </c>
      <c r="O311" s="16">
        <v>0</v>
      </c>
      <c r="P311" s="16">
        <v>0</v>
      </c>
      <c r="Q311" s="16">
        <v>0</v>
      </c>
      <c r="R311" s="16">
        <v>0</v>
      </c>
      <c r="S311" s="16">
        <v>0</v>
      </c>
      <c r="T311" s="16">
        <v>1</v>
      </c>
      <c r="U311" s="16">
        <v>0</v>
      </c>
    </row>
    <row r="312" spans="1:21" ht="87" x14ac:dyDescent="0.35">
      <c r="A312" s="16">
        <v>453</v>
      </c>
      <c r="B312" s="16" t="s">
        <v>1073</v>
      </c>
      <c r="C312" s="16" t="s">
        <v>1074</v>
      </c>
      <c r="D312" s="16">
        <v>2010</v>
      </c>
      <c r="E312" s="16" t="s">
        <v>1073</v>
      </c>
      <c r="F312" s="16">
        <v>66</v>
      </c>
      <c r="G312" s="16" t="s">
        <v>1075</v>
      </c>
      <c r="H312" s="16">
        <v>2010</v>
      </c>
      <c r="I312" s="16">
        <v>0</v>
      </c>
      <c r="J312" s="16">
        <v>1</v>
      </c>
      <c r="K312" s="16">
        <v>66</v>
      </c>
      <c r="L312" s="16" t="s">
        <v>58</v>
      </c>
      <c r="M312" s="16">
        <v>0</v>
      </c>
      <c r="N312" s="16">
        <v>0</v>
      </c>
      <c r="O312" s="16">
        <v>0</v>
      </c>
      <c r="P312" s="16">
        <v>0</v>
      </c>
      <c r="Q312" s="16">
        <v>0</v>
      </c>
      <c r="R312" s="16">
        <v>0</v>
      </c>
      <c r="S312" s="16">
        <v>0</v>
      </c>
      <c r="T312" s="16">
        <v>1</v>
      </c>
      <c r="U312" s="16">
        <v>0</v>
      </c>
    </row>
    <row r="313" spans="1:21" ht="72.5" x14ac:dyDescent="0.35">
      <c r="A313" s="16">
        <v>50115</v>
      </c>
      <c r="B313" s="16" t="s">
        <v>1076</v>
      </c>
      <c r="C313" s="16" t="s">
        <v>1077</v>
      </c>
      <c r="D313" s="16">
        <v>2011</v>
      </c>
      <c r="E313" s="16" t="s">
        <v>1078</v>
      </c>
      <c r="F313" s="16">
        <v>65</v>
      </c>
      <c r="G313" s="16" t="s">
        <v>1079</v>
      </c>
      <c r="H313" s="16">
        <v>2011</v>
      </c>
      <c r="I313" s="16">
        <v>2.0264867999999998E-2</v>
      </c>
      <c r="J313" s="16">
        <v>1</v>
      </c>
      <c r="K313" s="16">
        <v>65</v>
      </c>
      <c r="L313" s="16" t="s">
        <v>58</v>
      </c>
      <c r="M313" s="16">
        <v>0</v>
      </c>
      <c r="N313" s="16">
        <v>0</v>
      </c>
      <c r="O313" s="16">
        <v>0</v>
      </c>
      <c r="P313" s="16">
        <v>0</v>
      </c>
      <c r="Q313" s="16">
        <v>0</v>
      </c>
      <c r="R313" s="16">
        <v>0</v>
      </c>
      <c r="S313" s="16">
        <v>0</v>
      </c>
      <c r="T313" s="16">
        <v>1</v>
      </c>
      <c r="U313" s="16">
        <v>0</v>
      </c>
    </row>
    <row r="314" spans="1:21" ht="72.5" x14ac:dyDescent="0.35">
      <c r="A314" s="16">
        <v>27148</v>
      </c>
      <c r="B314" s="16" t="s">
        <v>1080</v>
      </c>
      <c r="C314" s="16" t="s">
        <v>517</v>
      </c>
      <c r="D314" s="16">
        <v>2011</v>
      </c>
      <c r="E314" s="16" t="s">
        <v>1080</v>
      </c>
      <c r="F314" s="16">
        <v>65</v>
      </c>
      <c r="G314" s="16" t="s">
        <v>1081</v>
      </c>
      <c r="H314" s="16">
        <v>2011</v>
      </c>
      <c r="I314" s="16">
        <v>0</v>
      </c>
      <c r="J314" s="16">
        <v>1</v>
      </c>
      <c r="K314" s="16">
        <v>65</v>
      </c>
      <c r="L314" s="16" t="s">
        <v>519</v>
      </c>
      <c r="M314" s="16">
        <v>0</v>
      </c>
      <c r="N314" s="16">
        <v>0</v>
      </c>
      <c r="O314" s="16">
        <v>1</v>
      </c>
      <c r="P314" s="16">
        <v>0</v>
      </c>
      <c r="Q314" s="16">
        <v>0</v>
      </c>
      <c r="R314" s="16">
        <v>0</v>
      </c>
      <c r="S314" s="16">
        <v>0</v>
      </c>
      <c r="T314" s="16">
        <v>0</v>
      </c>
      <c r="U314" s="16">
        <v>0</v>
      </c>
    </row>
    <row r="315" spans="1:21" ht="72.5" x14ac:dyDescent="0.35">
      <c r="A315" s="16">
        <v>531</v>
      </c>
      <c r="B315" s="16" t="s">
        <v>1082</v>
      </c>
      <c r="C315" s="16" t="s">
        <v>1083</v>
      </c>
      <c r="D315" s="16">
        <v>2004</v>
      </c>
      <c r="E315" s="16" t="s">
        <v>1084</v>
      </c>
      <c r="F315" s="16">
        <v>64</v>
      </c>
      <c r="G315" s="16" t="s">
        <v>1085</v>
      </c>
      <c r="H315" s="16">
        <v>2004</v>
      </c>
      <c r="I315" s="16">
        <v>0.17950232699999999</v>
      </c>
      <c r="J315" s="16">
        <v>1</v>
      </c>
      <c r="K315" s="16">
        <v>64</v>
      </c>
      <c r="L315" s="16" t="s">
        <v>58</v>
      </c>
      <c r="M315" s="16">
        <v>0</v>
      </c>
      <c r="N315" s="16">
        <v>0</v>
      </c>
      <c r="O315" s="16">
        <v>0</v>
      </c>
      <c r="P315" s="16">
        <v>0</v>
      </c>
      <c r="Q315" s="16">
        <v>0</v>
      </c>
      <c r="R315" s="16">
        <v>0</v>
      </c>
      <c r="S315" s="16">
        <v>0</v>
      </c>
      <c r="T315" s="16">
        <v>1</v>
      </c>
      <c r="U315" s="16">
        <v>0</v>
      </c>
    </row>
    <row r="316" spans="1:21" ht="87" x14ac:dyDescent="0.35">
      <c r="A316" s="16">
        <v>1108</v>
      </c>
      <c r="B316" s="16" t="s">
        <v>1086</v>
      </c>
      <c r="C316" s="16" t="s">
        <v>1087</v>
      </c>
      <c r="D316" s="16">
        <v>2010</v>
      </c>
      <c r="E316" s="16" t="s">
        <v>1088</v>
      </c>
      <c r="F316" s="16">
        <v>64</v>
      </c>
      <c r="G316" s="16" t="s">
        <v>1089</v>
      </c>
      <c r="H316" s="16">
        <v>2010</v>
      </c>
      <c r="I316" s="16">
        <v>7.6568511000000006E-2</v>
      </c>
      <c r="J316" s="16">
        <v>1</v>
      </c>
      <c r="K316" s="16">
        <v>64</v>
      </c>
      <c r="L316" s="16" t="s">
        <v>646</v>
      </c>
      <c r="M316" s="16">
        <v>1</v>
      </c>
      <c r="N316" s="16">
        <v>1</v>
      </c>
      <c r="O316" s="16">
        <v>0</v>
      </c>
      <c r="P316" s="16">
        <v>0</v>
      </c>
      <c r="Q316" s="16">
        <v>0</v>
      </c>
      <c r="R316" s="16">
        <v>0</v>
      </c>
      <c r="S316" s="16">
        <v>0</v>
      </c>
      <c r="T316" s="16">
        <v>0</v>
      </c>
      <c r="U316" s="16">
        <v>0</v>
      </c>
    </row>
    <row r="317" spans="1:21" ht="58" x14ac:dyDescent="0.35">
      <c r="A317" s="16">
        <v>998</v>
      </c>
      <c r="B317" s="16" t="s">
        <v>1090</v>
      </c>
      <c r="C317" s="16" t="s">
        <v>1091</v>
      </c>
      <c r="D317" s="16">
        <v>2011</v>
      </c>
      <c r="E317" s="16" t="s">
        <v>1092</v>
      </c>
      <c r="F317" s="16">
        <v>64</v>
      </c>
      <c r="G317" s="16" t="s">
        <v>1093</v>
      </c>
      <c r="H317" s="16">
        <v>2011</v>
      </c>
      <c r="I317" s="16">
        <v>1.0256410000000001E-2</v>
      </c>
      <c r="J317" s="16">
        <v>1</v>
      </c>
      <c r="K317" s="16">
        <v>64</v>
      </c>
      <c r="L317" s="16" t="s">
        <v>366</v>
      </c>
      <c r="M317" s="16">
        <v>0</v>
      </c>
      <c r="N317" s="16">
        <v>0</v>
      </c>
      <c r="O317" s="16">
        <v>1</v>
      </c>
      <c r="P317" s="16">
        <v>0</v>
      </c>
      <c r="Q317" s="16">
        <v>0</v>
      </c>
      <c r="R317" s="16">
        <v>0</v>
      </c>
      <c r="S317" s="16">
        <v>0</v>
      </c>
      <c r="T317" s="16">
        <v>1</v>
      </c>
      <c r="U317" s="16">
        <v>0</v>
      </c>
    </row>
    <row r="318" spans="1:21" ht="43.5" x14ac:dyDescent="0.35">
      <c r="A318" s="16">
        <v>870</v>
      </c>
      <c r="B318" s="16" t="s">
        <v>1094</v>
      </c>
      <c r="C318" s="16" t="s">
        <v>1095</v>
      </c>
      <c r="D318" s="16">
        <v>2002</v>
      </c>
      <c r="E318" s="16" t="s">
        <v>1094</v>
      </c>
      <c r="F318" s="16">
        <v>64</v>
      </c>
      <c r="G318" s="16" t="s">
        <v>1096</v>
      </c>
      <c r="H318" s="16">
        <v>2002</v>
      </c>
      <c r="I318" s="16">
        <v>0</v>
      </c>
      <c r="J318" s="16">
        <v>1</v>
      </c>
      <c r="K318" s="16">
        <v>64</v>
      </c>
      <c r="L318" s="16" t="s">
        <v>58</v>
      </c>
      <c r="M318" s="16">
        <v>0</v>
      </c>
      <c r="N318" s="16">
        <v>0</v>
      </c>
      <c r="O318" s="16">
        <v>0</v>
      </c>
      <c r="P318" s="16">
        <v>0</v>
      </c>
      <c r="Q318" s="16">
        <v>0</v>
      </c>
      <c r="R318" s="16">
        <v>0</v>
      </c>
      <c r="S318" s="16">
        <v>0</v>
      </c>
      <c r="T318" s="16">
        <v>1</v>
      </c>
      <c r="U318" s="16">
        <v>0</v>
      </c>
    </row>
    <row r="319" spans="1:21" ht="72.5" x14ac:dyDescent="0.35">
      <c r="A319" s="16">
        <v>998</v>
      </c>
      <c r="B319" s="16" t="s">
        <v>1097</v>
      </c>
      <c r="C319" s="16" t="s">
        <v>1098</v>
      </c>
      <c r="D319" s="16">
        <v>2011</v>
      </c>
      <c r="E319" s="16" t="s">
        <v>1097</v>
      </c>
      <c r="F319" s="16">
        <v>64</v>
      </c>
      <c r="G319" s="16" t="s">
        <v>1099</v>
      </c>
      <c r="H319" s="16">
        <v>2011</v>
      </c>
      <c r="I319" s="16">
        <v>0</v>
      </c>
      <c r="J319" s="16">
        <v>1</v>
      </c>
      <c r="K319" s="16">
        <v>64</v>
      </c>
      <c r="L319" s="16" t="s">
        <v>366</v>
      </c>
      <c r="M319" s="16">
        <v>0</v>
      </c>
      <c r="N319" s="16">
        <v>0</v>
      </c>
      <c r="O319" s="16">
        <v>1</v>
      </c>
      <c r="P319" s="16">
        <v>0</v>
      </c>
      <c r="Q319" s="16">
        <v>0</v>
      </c>
      <c r="R319" s="16">
        <v>0</v>
      </c>
      <c r="S319" s="16">
        <v>0</v>
      </c>
      <c r="T319" s="16">
        <v>1</v>
      </c>
      <c r="U319" s="16">
        <v>0</v>
      </c>
    </row>
    <row r="320" spans="1:21" ht="43.5" x14ac:dyDescent="0.35">
      <c r="A320" s="16">
        <v>1707</v>
      </c>
      <c r="B320" s="16" t="s">
        <v>1100</v>
      </c>
      <c r="C320" s="16" t="s">
        <v>1101</v>
      </c>
      <c r="D320" s="16">
        <v>1998</v>
      </c>
      <c r="E320" s="16" t="s">
        <v>1100</v>
      </c>
      <c r="F320" s="16">
        <v>64</v>
      </c>
      <c r="G320" s="16" t="s">
        <v>1102</v>
      </c>
      <c r="H320" s="16">
        <v>1998</v>
      </c>
      <c r="I320" s="16">
        <v>0</v>
      </c>
      <c r="J320" s="16">
        <v>1</v>
      </c>
      <c r="K320" s="16">
        <v>64</v>
      </c>
      <c r="L320" s="16" t="s">
        <v>58</v>
      </c>
      <c r="M320" s="16">
        <v>0</v>
      </c>
      <c r="N320" s="16">
        <v>0</v>
      </c>
      <c r="O320" s="16">
        <v>0</v>
      </c>
      <c r="P320" s="16">
        <v>0</v>
      </c>
      <c r="Q320" s="16">
        <v>0</v>
      </c>
      <c r="R320" s="16">
        <v>0</v>
      </c>
      <c r="S320" s="16">
        <v>0</v>
      </c>
      <c r="T320" s="16">
        <v>1</v>
      </c>
      <c r="U320" s="16">
        <v>0</v>
      </c>
    </row>
    <row r="321" spans="1:21" ht="58" x14ac:dyDescent="0.35">
      <c r="A321" s="16">
        <v>872</v>
      </c>
      <c r="B321" s="16" t="s">
        <v>1103</v>
      </c>
      <c r="C321" s="16" t="s">
        <v>1104</v>
      </c>
      <c r="D321" s="16">
        <v>2009</v>
      </c>
      <c r="E321" s="16" t="s">
        <v>1105</v>
      </c>
      <c r="F321" s="16">
        <v>63</v>
      </c>
      <c r="G321" s="16" t="s">
        <v>1106</v>
      </c>
      <c r="H321" s="16">
        <v>2009</v>
      </c>
      <c r="I321" s="16">
        <v>0.194254488</v>
      </c>
      <c r="J321" s="16">
        <v>1</v>
      </c>
      <c r="K321" s="16">
        <v>63</v>
      </c>
      <c r="L321" s="16" t="s">
        <v>67</v>
      </c>
      <c r="M321" s="16">
        <v>0</v>
      </c>
      <c r="N321" s="16">
        <v>0</v>
      </c>
      <c r="O321" s="16">
        <v>0</v>
      </c>
      <c r="P321" s="16">
        <v>0</v>
      </c>
      <c r="Q321" s="16">
        <v>1</v>
      </c>
      <c r="R321" s="16">
        <v>0</v>
      </c>
      <c r="S321" s="16">
        <v>0</v>
      </c>
      <c r="T321" s="16">
        <v>0</v>
      </c>
      <c r="U321" s="16">
        <v>0</v>
      </c>
    </row>
    <row r="322" spans="1:21" ht="72.5" x14ac:dyDescent="0.35">
      <c r="A322" s="16">
        <v>1125</v>
      </c>
      <c r="B322" s="16" t="s">
        <v>1107</v>
      </c>
      <c r="C322" s="16" t="s">
        <v>1108</v>
      </c>
      <c r="D322" s="16">
        <v>2018</v>
      </c>
      <c r="E322" s="16" t="s">
        <v>1107</v>
      </c>
      <c r="F322" s="16">
        <v>63</v>
      </c>
      <c r="G322" s="16" t="s">
        <v>1109</v>
      </c>
      <c r="H322" s="16">
        <v>2018</v>
      </c>
      <c r="I322" s="16">
        <v>0</v>
      </c>
      <c r="J322" s="16">
        <v>1</v>
      </c>
      <c r="K322" s="16">
        <v>63</v>
      </c>
      <c r="L322" s="16" t="s">
        <v>58</v>
      </c>
      <c r="M322" s="16">
        <v>0</v>
      </c>
      <c r="N322" s="16">
        <v>0</v>
      </c>
      <c r="O322" s="16">
        <v>0</v>
      </c>
      <c r="P322" s="16">
        <v>0</v>
      </c>
      <c r="Q322" s="16">
        <v>0</v>
      </c>
      <c r="R322" s="16">
        <v>0</v>
      </c>
      <c r="S322" s="16">
        <v>0</v>
      </c>
      <c r="T322" s="16">
        <v>1</v>
      </c>
      <c r="U322" s="16">
        <v>0</v>
      </c>
    </row>
    <row r="323" spans="1:21" ht="72.5" x14ac:dyDescent="0.35">
      <c r="A323" s="16">
        <v>50042</v>
      </c>
      <c r="B323" s="16" t="s">
        <v>1110</v>
      </c>
      <c r="C323" s="16" t="s">
        <v>1111</v>
      </c>
      <c r="D323" s="16">
        <v>2009</v>
      </c>
      <c r="E323" s="16" t="s">
        <v>1112</v>
      </c>
      <c r="F323" s="16">
        <v>62</v>
      </c>
      <c r="G323" s="16" t="s">
        <v>1113</v>
      </c>
      <c r="H323" s="16">
        <v>2009</v>
      </c>
      <c r="I323" s="16">
        <v>5.747126E-3</v>
      </c>
      <c r="J323" s="16">
        <v>1</v>
      </c>
      <c r="K323" s="16">
        <v>62</v>
      </c>
      <c r="L323" s="16" t="s">
        <v>58</v>
      </c>
      <c r="M323" s="16">
        <v>0</v>
      </c>
      <c r="N323" s="16">
        <v>0</v>
      </c>
      <c r="O323" s="16">
        <v>0</v>
      </c>
      <c r="P323" s="16">
        <v>0</v>
      </c>
      <c r="Q323" s="16">
        <v>0</v>
      </c>
      <c r="R323" s="16">
        <v>0</v>
      </c>
      <c r="S323" s="16">
        <v>0</v>
      </c>
      <c r="T323" s="16">
        <v>1</v>
      </c>
      <c r="U323" s="16">
        <v>0</v>
      </c>
    </row>
    <row r="324" spans="1:21" ht="58" x14ac:dyDescent="0.35">
      <c r="A324" s="16">
        <v>369</v>
      </c>
      <c r="B324" s="16" t="s">
        <v>1114</v>
      </c>
      <c r="C324" s="16" t="s">
        <v>905</v>
      </c>
      <c r="D324" s="16">
        <v>1999</v>
      </c>
      <c r="E324" s="16" t="s">
        <v>1114</v>
      </c>
      <c r="F324" s="16">
        <v>62</v>
      </c>
      <c r="G324" s="16" t="s">
        <v>906</v>
      </c>
      <c r="H324" s="16">
        <v>1999</v>
      </c>
      <c r="I324" s="16">
        <v>0</v>
      </c>
      <c r="J324" s="16">
        <v>1</v>
      </c>
      <c r="K324" s="16">
        <v>62</v>
      </c>
      <c r="L324" s="16" t="s">
        <v>58</v>
      </c>
      <c r="M324" s="16">
        <v>0</v>
      </c>
      <c r="N324" s="16">
        <v>0</v>
      </c>
      <c r="O324" s="16">
        <v>0</v>
      </c>
      <c r="P324" s="16">
        <v>0</v>
      </c>
      <c r="Q324" s="16">
        <v>0</v>
      </c>
      <c r="R324" s="16">
        <v>0</v>
      </c>
      <c r="S324" s="16">
        <v>0</v>
      </c>
      <c r="T324" s="16">
        <v>1</v>
      </c>
      <c r="U324" s="16">
        <v>0</v>
      </c>
    </row>
    <row r="325" spans="1:21" ht="87" x14ac:dyDescent="0.35">
      <c r="A325" s="16">
        <v>409</v>
      </c>
      <c r="B325" s="16" t="s">
        <v>1115</v>
      </c>
      <c r="C325" s="16" t="s">
        <v>1116</v>
      </c>
      <c r="D325" s="16">
        <v>2007</v>
      </c>
      <c r="E325" s="16" t="s">
        <v>1115</v>
      </c>
      <c r="F325" s="16">
        <v>62</v>
      </c>
      <c r="G325" s="16" t="s">
        <v>1117</v>
      </c>
      <c r="H325" s="16">
        <v>2007</v>
      </c>
      <c r="I325" s="16">
        <v>0</v>
      </c>
      <c r="J325" s="16">
        <v>1</v>
      </c>
      <c r="K325" s="16">
        <v>62</v>
      </c>
      <c r="L325" s="16" t="s">
        <v>67</v>
      </c>
      <c r="M325" s="16">
        <v>0</v>
      </c>
      <c r="N325" s="16">
        <v>0</v>
      </c>
      <c r="O325" s="16">
        <v>0</v>
      </c>
      <c r="P325" s="16">
        <v>0</v>
      </c>
      <c r="Q325" s="16">
        <v>1</v>
      </c>
      <c r="R325" s="16">
        <v>0</v>
      </c>
      <c r="S325" s="16">
        <v>0</v>
      </c>
      <c r="T325" s="16">
        <v>0</v>
      </c>
      <c r="U325" s="16">
        <v>0</v>
      </c>
    </row>
    <row r="326" spans="1:21" ht="58" x14ac:dyDescent="0.35">
      <c r="A326" s="16">
        <v>499</v>
      </c>
      <c r="B326" s="16" t="s">
        <v>1118</v>
      </c>
      <c r="C326" s="16" t="s">
        <v>1119</v>
      </c>
      <c r="D326" s="16">
        <v>2007</v>
      </c>
      <c r="E326" s="16" t="s">
        <v>1118</v>
      </c>
      <c r="F326" s="16">
        <v>62</v>
      </c>
      <c r="G326" s="16" t="s">
        <v>1120</v>
      </c>
      <c r="H326" s="16">
        <v>2007</v>
      </c>
      <c r="I326" s="16">
        <v>0</v>
      </c>
      <c r="J326" s="16">
        <v>1</v>
      </c>
      <c r="K326" s="16">
        <v>62</v>
      </c>
      <c r="L326" s="16" t="s">
        <v>58</v>
      </c>
      <c r="M326" s="16">
        <v>0</v>
      </c>
      <c r="N326" s="16">
        <v>0</v>
      </c>
      <c r="O326" s="16">
        <v>0</v>
      </c>
      <c r="P326" s="16">
        <v>0</v>
      </c>
      <c r="Q326" s="16">
        <v>0</v>
      </c>
      <c r="R326" s="16">
        <v>0</v>
      </c>
      <c r="S326" s="16">
        <v>0</v>
      </c>
      <c r="T326" s="16">
        <v>1</v>
      </c>
      <c r="U326" s="16">
        <v>0</v>
      </c>
    </row>
    <row r="327" spans="1:21" ht="87" x14ac:dyDescent="0.35">
      <c r="A327" s="16">
        <v>1101</v>
      </c>
      <c r="B327" s="16" t="s">
        <v>1121</v>
      </c>
      <c r="C327" s="16" t="s">
        <v>1122</v>
      </c>
      <c r="D327" s="16">
        <v>2013</v>
      </c>
      <c r="E327" s="16" t="s">
        <v>1121</v>
      </c>
      <c r="F327" s="16">
        <v>62</v>
      </c>
      <c r="G327" s="16" t="s">
        <v>1123</v>
      </c>
      <c r="H327" s="16">
        <v>2013</v>
      </c>
      <c r="I327" s="16">
        <v>0</v>
      </c>
      <c r="J327" s="16">
        <v>1</v>
      </c>
      <c r="K327" s="16">
        <v>62</v>
      </c>
      <c r="L327" s="16" t="s">
        <v>58</v>
      </c>
      <c r="M327" s="16">
        <v>0</v>
      </c>
      <c r="N327" s="16">
        <v>0</v>
      </c>
      <c r="O327" s="16">
        <v>0</v>
      </c>
      <c r="P327" s="16">
        <v>0</v>
      </c>
      <c r="Q327" s="16">
        <v>0</v>
      </c>
      <c r="R327" s="16">
        <v>0</v>
      </c>
      <c r="S327" s="16">
        <v>0</v>
      </c>
      <c r="T327" s="16">
        <v>1</v>
      </c>
      <c r="U327" s="16">
        <v>0</v>
      </c>
    </row>
    <row r="328" spans="1:21" ht="58" x14ac:dyDescent="0.35">
      <c r="A328" s="16">
        <v>26834</v>
      </c>
      <c r="B328" s="16" t="s">
        <v>1124</v>
      </c>
      <c r="C328" s="16" t="s">
        <v>1125</v>
      </c>
      <c r="D328" s="16">
        <v>2016</v>
      </c>
      <c r="E328" s="16" t="s">
        <v>1124</v>
      </c>
      <c r="F328" s="16">
        <v>62</v>
      </c>
      <c r="G328" s="16" t="s">
        <v>1126</v>
      </c>
      <c r="H328" s="16">
        <v>2016</v>
      </c>
      <c r="I328" s="16">
        <v>0</v>
      </c>
      <c r="J328" s="16">
        <v>1</v>
      </c>
      <c r="K328" s="16">
        <v>62</v>
      </c>
      <c r="L328" s="16" t="s">
        <v>58</v>
      </c>
      <c r="M328" s="16">
        <v>0</v>
      </c>
      <c r="N328" s="16">
        <v>0</v>
      </c>
      <c r="O328" s="16">
        <v>0</v>
      </c>
      <c r="P328" s="16">
        <v>0</v>
      </c>
      <c r="Q328" s="16">
        <v>0</v>
      </c>
      <c r="R328" s="16">
        <v>0</v>
      </c>
      <c r="S328" s="16">
        <v>0</v>
      </c>
      <c r="T328" s="16">
        <v>1</v>
      </c>
      <c r="U328" s="16">
        <v>0</v>
      </c>
    </row>
    <row r="329" spans="1:21" ht="130.5" x14ac:dyDescent="0.35">
      <c r="A329" s="16">
        <v>1729</v>
      </c>
      <c r="B329" s="16" t="s">
        <v>1127</v>
      </c>
      <c r="C329" s="16" t="s">
        <v>1128</v>
      </c>
      <c r="D329" s="16">
        <v>2004</v>
      </c>
      <c r="E329" s="16" t="s">
        <v>1129</v>
      </c>
      <c r="F329" s="16">
        <v>61</v>
      </c>
      <c r="G329" s="16" t="s">
        <v>1130</v>
      </c>
      <c r="H329" s="16">
        <v>2004</v>
      </c>
      <c r="I329" s="16">
        <v>4.8930179999999997E-2</v>
      </c>
      <c r="J329" s="16">
        <v>1</v>
      </c>
      <c r="K329" s="16">
        <v>61</v>
      </c>
      <c r="L329" s="16" t="s">
        <v>58</v>
      </c>
      <c r="M329" s="16">
        <v>0</v>
      </c>
      <c r="N329" s="16">
        <v>0</v>
      </c>
      <c r="O329" s="16">
        <v>0</v>
      </c>
      <c r="P329" s="16">
        <v>0</v>
      </c>
      <c r="Q329" s="16">
        <v>0</v>
      </c>
      <c r="R329" s="16">
        <v>0</v>
      </c>
      <c r="S329" s="16">
        <v>0</v>
      </c>
      <c r="T329" s="16">
        <v>1</v>
      </c>
      <c r="U329" s="16">
        <v>0</v>
      </c>
    </row>
    <row r="330" spans="1:21" ht="72.5" x14ac:dyDescent="0.35">
      <c r="A330" s="16">
        <v>298</v>
      </c>
      <c r="B330" s="16" t="s">
        <v>1131</v>
      </c>
      <c r="C330" s="16" t="s">
        <v>1132</v>
      </c>
      <c r="D330" s="16">
        <v>2003</v>
      </c>
      <c r="E330" s="16" t="s">
        <v>1133</v>
      </c>
      <c r="F330" s="16">
        <v>61</v>
      </c>
      <c r="G330" s="16" t="s">
        <v>1134</v>
      </c>
      <c r="H330" s="16">
        <v>2003</v>
      </c>
      <c r="I330" s="16">
        <v>5.747126E-3</v>
      </c>
      <c r="J330" s="16">
        <v>1</v>
      </c>
      <c r="K330" s="16">
        <v>61</v>
      </c>
      <c r="L330" s="16" t="s">
        <v>67</v>
      </c>
      <c r="M330" s="16">
        <v>0</v>
      </c>
      <c r="N330" s="16">
        <v>0</v>
      </c>
      <c r="O330" s="16">
        <v>0</v>
      </c>
      <c r="P330" s="16">
        <v>0</v>
      </c>
      <c r="Q330" s="16">
        <v>1</v>
      </c>
      <c r="R330" s="16">
        <v>0</v>
      </c>
      <c r="S330" s="16">
        <v>0</v>
      </c>
      <c r="T330" s="16">
        <v>0</v>
      </c>
      <c r="U330" s="16">
        <v>0</v>
      </c>
    </row>
    <row r="331" spans="1:21" ht="58" x14ac:dyDescent="0.35">
      <c r="A331" s="16">
        <v>336</v>
      </c>
      <c r="B331" s="16" t="s">
        <v>1135</v>
      </c>
      <c r="C331" s="16" t="s">
        <v>1136</v>
      </c>
      <c r="D331" s="16">
        <v>2000</v>
      </c>
      <c r="E331" s="16" t="s">
        <v>1135</v>
      </c>
      <c r="F331" s="16">
        <v>61</v>
      </c>
      <c r="G331" s="16" t="s">
        <v>1137</v>
      </c>
      <c r="H331" s="16">
        <v>2000</v>
      </c>
      <c r="I331" s="16">
        <v>0</v>
      </c>
      <c r="J331" s="16">
        <v>1</v>
      </c>
      <c r="K331" s="16">
        <v>61</v>
      </c>
      <c r="L331" s="16" t="s">
        <v>58</v>
      </c>
      <c r="M331" s="16">
        <v>0</v>
      </c>
      <c r="N331" s="16">
        <v>0</v>
      </c>
      <c r="O331" s="16">
        <v>0</v>
      </c>
      <c r="P331" s="16">
        <v>0</v>
      </c>
      <c r="Q331" s="16">
        <v>0</v>
      </c>
      <c r="R331" s="16">
        <v>0</v>
      </c>
      <c r="S331" s="16">
        <v>0</v>
      </c>
      <c r="T331" s="16">
        <v>1</v>
      </c>
      <c r="U331" s="16">
        <v>0</v>
      </c>
    </row>
    <row r="332" spans="1:21" ht="72.5" x14ac:dyDescent="0.35">
      <c r="A332" s="16">
        <v>411</v>
      </c>
      <c r="B332" s="16" t="s">
        <v>1138</v>
      </c>
      <c r="C332" s="16" t="s">
        <v>1139</v>
      </c>
      <c r="D332" s="16">
        <v>2006</v>
      </c>
      <c r="E332" s="16" t="s">
        <v>1138</v>
      </c>
      <c r="F332" s="16">
        <v>61</v>
      </c>
      <c r="G332" s="16" t="s">
        <v>1140</v>
      </c>
      <c r="H332" s="16">
        <v>2006</v>
      </c>
      <c r="I332" s="16">
        <v>0</v>
      </c>
      <c r="J332" s="16">
        <v>1</v>
      </c>
      <c r="K332" s="16">
        <v>61</v>
      </c>
      <c r="L332" s="16" t="s">
        <v>58</v>
      </c>
      <c r="M332" s="16">
        <v>0</v>
      </c>
      <c r="N332" s="16">
        <v>0</v>
      </c>
      <c r="O332" s="16">
        <v>0</v>
      </c>
      <c r="P332" s="16">
        <v>0</v>
      </c>
      <c r="Q332" s="16">
        <v>0</v>
      </c>
      <c r="R332" s="16">
        <v>0</v>
      </c>
      <c r="S332" s="16">
        <v>0</v>
      </c>
      <c r="T332" s="16">
        <v>1</v>
      </c>
      <c r="U332" s="16">
        <v>0</v>
      </c>
    </row>
    <row r="333" spans="1:21" ht="72.5" x14ac:dyDescent="0.35">
      <c r="A333" s="16">
        <v>445</v>
      </c>
      <c r="B333" s="16" t="s">
        <v>1141</v>
      </c>
      <c r="C333" s="16" t="s">
        <v>1142</v>
      </c>
      <c r="D333" s="16">
        <v>2007</v>
      </c>
      <c r="E333" s="16" t="s">
        <v>1141</v>
      </c>
      <c r="F333" s="16">
        <v>61</v>
      </c>
      <c r="G333" s="16" t="s">
        <v>1143</v>
      </c>
      <c r="H333" s="16">
        <v>2007</v>
      </c>
      <c r="I333" s="16">
        <v>0</v>
      </c>
      <c r="J333" s="16">
        <v>1</v>
      </c>
      <c r="K333" s="16">
        <v>61</v>
      </c>
      <c r="L333" s="16" t="s">
        <v>58</v>
      </c>
      <c r="M333" s="16">
        <v>0</v>
      </c>
      <c r="N333" s="16">
        <v>0</v>
      </c>
      <c r="O333" s="16">
        <v>0</v>
      </c>
      <c r="P333" s="16">
        <v>0</v>
      </c>
      <c r="Q333" s="16">
        <v>0</v>
      </c>
      <c r="R333" s="16">
        <v>0</v>
      </c>
      <c r="S333" s="16">
        <v>0</v>
      </c>
      <c r="T333" s="16">
        <v>1</v>
      </c>
      <c r="U333" s="16">
        <v>0</v>
      </c>
    </row>
    <row r="334" spans="1:21" ht="72.5" x14ac:dyDescent="0.35">
      <c r="A334" s="16">
        <v>1063</v>
      </c>
      <c r="B334" s="16" t="s">
        <v>1144</v>
      </c>
      <c r="C334" s="16" t="s">
        <v>1145</v>
      </c>
      <c r="D334" s="16">
        <v>2007</v>
      </c>
      <c r="E334" s="16" t="s">
        <v>1144</v>
      </c>
      <c r="F334" s="16">
        <v>61</v>
      </c>
      <c r="G334" s="16" t="s">
        <v>1146</v>
      </c>
      <c r="H334" s="16">
        <v>2007</v>
      </c>
      <c r="I334" s="16">
        <v>0</v>
      </c>
      <c r="J334" s="16">
        <v>1</v>
      </c>
      <c r="K334" s="16">
        <v>61</v>
      </c>
      <c r="L334" s="16" t="s">
        <v>58</v>
      </c>
      <c r="M334" s="16">
        <v>0</v>
      </c>
      <c r="N334" s="16">
        <v>0</v>
      </c>
      <c r="O334" s="16">
        <v>0</v>
      </c>
      <c r="P334" s="16">
        <v>0</v>
      </c>
      <c r="Q334" s="16">
        <v>0</v>
      </c>
      <c r="R334" s="16">
        <v>0</v>
      </c>
      <c r="S334" s="16">
        <v>0</v>
      </c>
      <c r="T334" s="16">
        <v>1</v>
      </c>
      <c r="U334" s="16">
        <v>0</v>
      </c>
    </row>
    <row r="335" spans="1:21" ht="58" x14ac:dyDescent="0.35">
      <c r="A335" s="16">
        <v>1717</v>
      </c>
      <c r="B335" s="16" t="s">
        <v>1147</v>
      </c>
      <c r="C335" s="16" t="s">
        <v>1148</v>
      </c>
      <c r="D335" s="16">
        <v>2001</v>
      </c>
      <c r="E335" s="16" t="s">
        <v>1147</v>
      </c>
      <c r="F335" s="16">
        <v>61</v>
      </c>
      <c r="G335" s="16" t="s">
        <v>1149</v>
      </c>
      <c r="H335" s="16">
        <v>2001</v>
      </c>
      <c r="I335" s="16">
        <v>0</v>
      </c>
      <c r="J335" s="16">
        <v>1</v>
      </c>
      <c r="K335" s="16">
        <v>61</v>
      </c>
      <c r="L335" s="16" t="s">
        <v>58</v>
      </c>
      <c r="M335" s="16">
        <v>0</v>
      </c>
      <c r="N335" s="16">
        <v>0</v>
      </c>
      <c r="O335" s="16">
        <v>0</v>
      </c>
      <c r="P335" s="16">
        <v>0</v>
      </c>
      <c r="Q335" s="16">
        <v>0</v>
      </c>
      <c r="R335" s="16">
        <v>0</v>
      </c>
      <c r="S335" s="16">
        <v>0</v>
      </c>
      <c r="T335" s="16">
        <v>1</v>
      </c>
      <c r="U335" s="16">
        <v>0</v>
      </c>
    </row>
    <row r="336" spans="1:21" ht="58" x14ac:dyDescent="0.35">
      <c r="A336" s="16">
        <v>434</v>
      </c>
      <c r="B336" s="16" t="s">
        <v>1150</v>
      </c>
      <c r="C336" s="16" t="s">
        <v>1151</v>
      </c>
      <c r="D336" s="16">
        <v>2005</v>
      </c>
      <c r="E336" s="16" t="s">
        <v>1152</v>
      </c>
      <c r="F336" s="16">
        <v>60</v>
      </c>
      <c r="G336" s="16" t="s">
        <v>1153</v>
      </c>
      <c r="H336" s="16">
        <v>2005</v>
      </c>
      <c r="I336" s="16">
        <v>4.4570886999999997E-2</v>
      </c>
      <c r="J336" s="16">
        <v>1</v>
      </c>
      <c r="K336" s="16">
        <v>60</v>
      </c>
      <c r="L336" s="16" t="s">
        <v>58</v>
      </c>
      <c r="M336" s="16">
        <v>0</v>
      </c>
      <c r="N336" s="16">
        <v>0</v>
      </c>
      <c r="O336" s="16">
        <v>0</v>
      </c>
      <c r="P336" s="16">
        <v>0</v>
      </c>
      <c r="Q336" s="16">
        <v>0</v>
      </c>
      <c r="R336" s="16">
        <v>0</v>
      </c>
      <c r="S336" s="16">
        <v>0</v>
      </c>
      <c r="T336" s="16">
        <v>1</v>
      </c>
      <c r="U336" s="16">
        <v>0</v>
      </c>
    </row>
    <row r="337" spans="1:21" ht="58" x14ac:dyDescent="0.35">
      <c r="A337" s="16">
        <v>561</v>
      </c>
      <c r="B337" s="16" t="s">
        <v>1154</v>
      </c>
      <c r="C337" s="16" t="s">
        <v>1155</v>
      </c>
      <c r="D337" s="16">
        <v>2009</v>
      </c>
      <c r="E337" s="16" t="s">
        <v>1156</v>
      </c>
      <c r="F337" s="16">
        <v>60</v>
      </c>
      <c r="G337" s="16" t="s">
        <v>1157</v>
      </c>
      <c r="H337" s="16">
        <v>2009</v>
      </c>
      <c r="I337" s="16">
        <v>3.1289563999999999E-2</v>
      </c>
      <c r="J337" s="16">
        <v>1</v>
      </c>
      <c r="K337" s="16">
        <v>60</v>
      </c>
      <c r="L337" s="16" t="s">
        <v>67</v>
      </c>
      <c r="M337" s="16">
        <v>0</v>
      </c>
      <c r="N337" s="16">
        <v>0</v>
      </c>
      <c r="O337" s="16">
        <v>0</v>
      </c>
      <c r="P337" s="16">
        <v>0</v>
      </c>
      <c r="Q337" s="16">
        <v>1</v>
      </c>
      <c r="R337" s="16">
        <v>0</v>
      </c>
      <c r="S337" s="16">
        <v>0</v>
      </c>
      <c r="T337" s="16">
        <v>0</v>
      </c>
      <c r="U337" s="16">
        <v>0</v>
      </c>
    </row>
    <row r="338" spans="1:21" ht="116" x14ac:dyDescent="0.35">
      <c r="A338" s="16">
        <v>50119</v>
      </c>
      <c r="B338" s="16" t="s">
        <v>1158</v>
      </c>
      <c r="C338" s="16" t="s">
        <v>1159</v>
      </c>
      <c r="D338" s="16">
        <v>2015</v>
      </c>
      <c r="E338" s="16" t="s">
        <v>1160</v>
      </c>
      <c r="F338" s="16">
        <v>60</v>
      </c>
      <c r="G338" s="16" t="s">
        <v>1161</v>
      </c>
      <c r="H338" s="16">
        <v>2015</v>
      </c>
      <c r="I338" s="16">
        <v>2.6568893E-2</v>
      </c>
      <c r="J338" s="16">
        <v>1</v>
      </c>
      <c r="K338" s="16">
        <v>60</v>
      </c>
      <c r="L338" s="16" t="s">
        <v>58</v>
      </c>
      <c r="M338" s="16">
        <v>0</v>
      </c>
      <c r="N338" s="16">
        <v>0</v>
      </c>
      <c r="O338" s="16">
        <v>0</v>
      </c>
      <c r="P338" s="16">
        <v>0</v>
      </c>
      <c r="Q338" s="16">
        <v>0</v>
      </c>
      <c r="R338" s="16">
        <v>0</v>
      </c>
      <c r="S338" s="16">
        <v>0</v>
      </c>
      <c r="T338" s="16">
        <v>1</v>
      </c>
      <c r="U338" s="16">
        <v>0</v>
      </c>
    </row>
    <row r="339" spans="1:21" ht="58" x14ac:dyDescent="0.35">
      <c r="A339" s="16">
        <v>1734</v>
      </c>
      <c r="B339" s="16" t="s">
        <v>1162</v>
      </c>
      <c r="C339" s="16" t="s">
        <v>1163</v>
      </c>
      <c r="D339" s="16">
        <v>2004</v>
      </c>
      <c r="E339" s="16" t="s">
        <v>1164</v>
      </c>
      <c r="F339" s="16">
        <v>60</v>
      </c>
      <c r="G339" s="16" t="s">
        <v>1165</v>
      </c>
      <c r="H339" s="16">
        <v>2004</v>
      </c>
      <c r="I339" s="16">
        <v>7.246377E-3</v>
      </c>
      <c r="J339" s="16">
        <v>1</v>
      </c>
      <c r="K339" s="16">
        <v>60</v>
      </c>
      <c r="L339" s="16" t="s">
        <v>53</v>
      </c>
      <c r="M339" s="16">
        <v>0</v>
      </c>
      <c r="N339" s="16">
        <v>0</v>
      </c>
      <c r="O339" s="16">
        <v>0</v>
      </c>
      <c r="P339" s="16">
        <v>0</v>
      </c>
      <c r="Q339" s="16">
        <v>1</v>
      </c>
      <c r="R339" s="16">
        <v>0</v>
      </c>
      <c r="S339" s="16">
        <v>0</v>
      </c>
      <c r="T339" s="16">
        <v>1</v>
      </c>
      <c r="U339" s="16">
        <v>0</v>
      </c>
    </row>
    <row r="340" spans="1:21" ht="72.5" x14ac:dyDescent="0.35">
      <c r="A340" s="16">
        <v>835</v>
      </c>
      <c r="B340" s="16" t="s">
        <v>1166</v>
      </c>
      <c r="C340" s="16" t="s">
        <v>1167</v>
      </c>
      <c r="D340" s="16">
        <v>2008</v>
      </c>
      <c r="E340" s="16" t="s">
        <v>1166</v>
      </c>
      <c r="F340" s="16">
        <v>60</v>
      </c>
      <c r="G340" s="16" t="s">
        <v>1168</v>
      </c>
      <c r="H340" s="16">
        <v>2008</v>
      </c>
      <c r="I340" s="16">
        <v>0</v>
      </c>
      <c r="J340" s="16">
        <v>1</v>
      </c>
      <c r="K340" s="16">
        <v>60</v>
      </c>
      <c r="L340" s="16" t="s">
        <v>58</v>
      </c>
      <c r="M340" s="16">
        <v>0</v>
      </c>
      <c r="N340" s="16">
        <v>0</v>
      </c>
      <c r="O340" s="16">
        <v>0</v>
      </c>
      <c r="P340" s="16">
        <v>0</v>
      </c>
      <c r="Q340" s="16">
        <v>0</v>
      </c>
      <c r="R340" s="16">
        <v>0</v>
      </c>
      <c r="S340" s="16">
        <v>0</v>
      </c>
      <c r="T340" s="16">
        <v>1</v>
      </c>
      <c r="U340" s="16">
        <v>0</v>
      </c>
    </row>
    <row r="341" spans="1:21" ht="58" x14ac:dyDescent="0.35">
      <c r="A341" s="16">
        <v>1715</v>
      </c>
      <c r="B341" s="16" t="s">
        <v>1169</v>
      </c>
      <c r="C341" s="16" t="s">
        <v>1170</v>
      </c>
      <c r="D341" s="16">
        <v>1995</v>
      </c>
      <c r="E341" s="16" t="s">
        <v>1169</v>
      </c>
      <c r="F341" s="16">
        <v>60</v>
      </c>
      <c r="G341" s="16" t="s">
        <v>1171</v>
      </c>
      <c r="H341" s="16">
        <v>1995</v>
      </c>
      <c r="I341" s="16">
        <v>0</v>
      </c>
      <c r="J341" s="16">
        <v>1</v>
      </c>
      <c r="K341" s="16">
        <v>60</v>
      </c>
      <c r="L341" s="16" t="s">
        <v>115</v>
      </c>
      <c r="M341" s="16">
        <v>0</v>
      </c>
      <c r="N341" s="16">
        <v>0</v>
      </c>
      <c r="O341" s="16">
        <v>0</v>
      </c>
      <c r="P341" s="16">
        <v>1</v>
      </c>
      <c r="Q341" s="16">
        <v>0</v>
      </c>
      <c r="R341" s="16">
        <v>0</v>
      </c>
      <c r="S341" s="16">
        <v>0</v>
      </c>
      <c r="T341" s="16">
        <v>1</v>
      </c>
      <c r="U341" s="16">
        <v>0</v>
      </c>
    </row>
    <row r="342" spans="1:21" ht="58" x14ac:dyDescent="0.35">
      <c r="A342" s="16">
        <v>1101</v>
      </c>
      <c r="B342" s="16" t="s">
        <v>1172</v>
      </c>
      <c r="C342" s="16" t="s">
        <v>1173</v>
      </c>
      <c r="D342" s="16">
        <v>2014</v>
      </c>
      <c r="E342" s="16" t="s">
        <v>1174</v>
      </c>
      <c r="F342" s="16">
        <v>59</v>
      </c>
      <c r="G342" s="16" t="s">
        <v>1175</v>
      </c>
      <c r="H342" s="16">
        <v>2014</v>
      </c>
      <c r="I342" s="16">
        <v>7.3170732000000002E-2</v>
      </c>
      <c r="J342" s="16">
        <v>1</v>
      </c>
      <c r="K342" s="16">
        <v>59</v>
      </c>
      <c r="L342" s="16" t="s">
        <v>58</v>
      </c>
      <c r="M342" s="16">
        <v>0</v>
      </c>
      <c r="N342" s="16">
        <v>0</v>
      </c>
      <c r="O342" s="16">
        <v>0</v>
      </c>
      <c r="P342" s="16">
        <v>0</v>
      </c>
      <c r="Q342" s="16">
        <v>0</v>
      </c>
      <c r="R342" s="16">
        <v>0</v>
      </c>
      <c r="S342" s="16">
        <v>0</v>
      </c>
      <c r="T342" s="16">
        <v>1</v>
      </c>
      <c r="U342" s="16">
        <v>0</v>
      </c>
    </row>
    <row r="343" spans="1:21" ht="130.5" x14ac:dyDescent="0.35">
      <c r="A343" s="16">
        <v>803</v>
      </c>
      <c r="B343" s="16" t="s">
        <v>1176</v>
      </c>
      <c r="C343" s="16" t="s">
        <v>1177</v>
      </c>
      <c r="D343" s="16">
        <v>1999</v>
      </c>
      <c r="E343" s="16" t="s">
        <v>1178</v>
      </c>
      <c r="F343" s="16">
        <v>59</v>
      </c>
      <c r="G343" s="16" t="s">
        <v>1179</v>
      </c>
      <c r="H343" s="16">
        <v>1999</v>
      </c>
      <c r="I343" s="16">
        <v>5.7074244000000003E-2</v>
      </c>
      <c r="J343" s="16">
        <v>1</v>
      </c>
      <c r="K343" s="16">
        <v>59</v>
      </c>
      <c r="L343" s="16" t="s">
        <v>26</v>
      </c>
      <c r="M343" s="16">
        <v>0</v>
      </c>
      <c r="N343" s="16">
        <v>0</v>
      </c>
      <c r="O343" s="16">
        <v>0</v>
      </c>
      <c r="P343" s="16">
        <v>1</v>
      </c>
      <c r="Q343" s="16">
        <v>0</v>
      </c>
      <c r="R343" s="16">
        <v>0</v>
      </c>
      <c r="S343" s="16">
        <v>0</v>
      </c>
      <c r="T343" s="16">
        <v>0</v>
      </c>
      <c r="U343" s="16">
        <v>0</v>
      </c>
    </row>
    <row r="344" spans="1:21" ht="58" x14ac:dyDescent="0.35">
      <c r="A344" s="16">
        <v>1075</v>
      </c>
      <c r="B344" s="16" t="s">
        <v>1180</v>
      </c>
      <c r="C344" s="16" t="s">
        <v>1181</v>
      </c>
      <c r="D344" s="16">
        <v>2012</v>
      </c>
      <c r="E344" s="16" t="s">
        <v>1182</v>
      </c>
      <c r="F344" s="16">
        <v>59</v>
      </c>
      <c r="G344" s="16" t="s">
        <v>1183</v>
      </c>
      <c r="H344" s="16">
        <v>2012</v>
      </c>
      <c r="I344" s="16">
        <v>6.8027210000000003E-3</v>
      </c>
      <c r="J344" s="16">
        <v>1</v>
      </c>
      <c r="K344" s="16">
        <v>59</v>
      </c>
      <c r="L344" s="16" t="s">
        <v>67</v>
      </c>
      <c r="M344" s="16">
        <v>0</v>
      </c>
      <c r="N344" s="16">
        <v>0</v>
      </c>
      <c r="O344" s="16">
        <v>0</v>
      </c>
      <c r="P344" s="16">
        <v>0</v>
      </c>
      <c r="Q344" s="16">
        <v>1</v>
      </c>
      <c r="R344" s="16">
        <v>0</v>
      </c>
      <c r="S344" s="16">
        <v>0</v>
      </c>
      <c r="T344" s="16">
        <v>0</v>
      </c>
      <c r="U344" s="16">
        <v>0</v>
      </c>
    </row>
    <row r="345" spans="1:21" ht="72.5" x14ac:dyDescent="0.35">
      <c r="A345" s="16">
        <v>27148</v>
      </c>
      <c r="B345" s="16" t="s">
        <v>1184</v>
      </c>
      <c r="C345" s="16" t="s">
        <v>1185</v>
      </c>
      <c r="D345" s="16">
        <v>2010</v>
      </c>
      <c r="E345" s="16" t="s">
        <v>1186</v>
      </c>
      <c r="F345" s="16">
        <v>58</v>
      </c>
      <c r="G345" s="16" t="s">
        <v>1187</v>
      </c>
      <c r="H345" s="16">
        <v>2010</v>
      </c>
      <c r="I345" s="16">
        <v>0.179994772</v>
      </c>
      <c r="J345" s="16">
        <v>1</v>
      </c>
      <c r="K345" s="16">
        <v>58</v>
      </c>
      <c r="L345" s="16" t="s">
        <v>519</v>
      </c>
      <c r="M345" s="16">
        <v>0</v>
      </c>
      <c r="N345" s="16">
        <v>0</v>
      </c>
      <c r="O345" s="16">
        <v>1</v>
      </c>
      <c r="P345" s="16">
        <v>0</v>
      </c>
      <c r="Q345" s="16">
        <v>0</v>
      </c>
      <c r="R345" s="16">
        <v>0</v>
      </c>
      <c r="S345" s="16">
        <v>0</v>
      </c>
      <c r="T345" s="16">
        <v>0</v>
      </c>
      <c r="U345" s="16">
        <v>0</v>
      </c>
    </row>
    <row r="346" spans="1:21" ht="43.5" x14ac:dyDescent="0.35">
      <c r="A346" s="16">
        <v>1125</v>
      </c>
      <c r="B346" s="16" t="s">
        <v>1188</v>
      </c>
      <c r="C346" s="16" t="s">
        <v>1189</v>
      </c>
      <c r="D346" s="16">
        <v>2013</v>
      </c>
      <c r="E346" s="16" t="s">
        <v>1190</v>
      </c>
      <c r="F346" s="16">
        <v>58</v>
      </c>
      <c r="G346" s="16" t="s">
        <v>1191</v>
      </c>
      <c r="H346" s="16">
        <v>2013</v>
      </c>
      <c r="I346" s="16">
        <v>0.114761396</v>
      </c>
      <c r="J346" s="16">
        <v>1</v>
      </c>
      <c r="K346" s="16">
        <v>58</v>
      </c>
      <c r="L346" s="16" t="s">
        <v>58</v>
      </c>
      <c r="M346" s="16">
        <v>0</v>
      </c>
      <c r="N346" s="16">
        <v>0</v>
      </c>
      <c r="O346" s="16">
        <v>0</v>
      </c>
      <c r="P346" s="16">
        <v>0</v>
      </c>
      <c r="Q346" s="16">
        <v>0</v>
      </c>
      <c r="R346" s="16">
        <v>0</v>
      </c>
      <c r="S346" s="16">
        <v>0</v>
      </c>
      <c r="T346" s="16">
        <v>1</v>
      </c>
      <c r="U346" s="16">
        <v>0</v>
      </c>
    </row>
    <row r="347" spans="1:21" ht="58" x14ac:dyDescent="0.35">
      <c r="A347" s="16">
        <v>100137</v>
      </c>
      <c r="B347" s="16" t="s">
        <v>1192</v>
      </c>
      <c r="C347" s="16" t="s">
        <v>1193</v>
      </c>
      <c r="D347" s="16">
        <v>2018</v>
      </c>
      <c r="E347" s="16" t="s">
        <v>1194</v>
      </c>
      <c r="F347" s="16">
        <v>58</v>
      </c>
      <c r="G347" s="16" t="s">
        <v>1195</v>
      </c>
      <c r="H347" s="16">
        <v>2018</v>
      </c>
      <c r="I347" s="16">
        <v>8.9470032000000005E-2</v>
      </c>
      <c r="J347" s="16">
        <v>1</v>
      </c>
      <c r="K347" s="16">
        <v>58</v>
      </c>
      <c r="L347" s="16" t="s">
        <v>67</v>
      </c>
      <c r="M347" s="16">
        <v>0</v>
      </c>
      <c r="N347" s="16">
        <v>0</v>
      </c>
      <c r="O347" s="16">
        <v>0</v>
      </c>
      <c r="P347" s="16">
        <v>0</v>
      </c>
      <c r="Q347" s="16">
        <v>1</v>
      </c>
      <c r="R347" s="16">
        <v>0</v>
      </c>
      <c r="S347" s="16">
        <v>0</v>
      </c>
      <c r="T347" s="16">
        <v>0</v>
      </c>
      <c r="U347" s="16">
        <v>0</v>
      </c>
    </row>
    <row r="348" spans="1:21" ht="72.5" x14ac:dyDescent="0.35">
      <c r="A348" s="16">
        <v>411</v>
      </c>
      <c r="B348" s="16" t="s">
        <v>1196</v>
      </c>
      <c r="C348" s="16" t="s">
        <v>705</v>
      </c>
      <c r="D348" s="16">
        <v>2005</v>
      </c>
      <c r="E348" s="16" t="s">
        <v>1196</v>
      </c>
      <c r="F348" s="16">
        <v>58</v>
      </c>
      <c r="G348" s="16" t="s">
        <v>1197</v>
      </c>
      <c r="H348" s="16">
        <v>2005</v>
      </c>
      <c r="I348" s="16">
        <v>0</v>
      </c>
      <c r="J348" s="16">
        <v>1</v>
      </c>
      <c r="K348" s="16">
        <v>58</v>
      </c>
      <c r="L348" s="16" t="s">
        <v>58</v>
      </c>
      <c r="M348" s="16">
        <v>0</v>
      </c>
      <c r="N348" s="16">
        <v>0</v>
      </c>
      <c r="O348" s="16">
        <v>0</v>
      </c>
      <c r="P348" s="16">
        <v>0</v>
      </c>
      <c r="Q348" s="16">
        <v>0</v>
      </c>
      <c r="R348" s="16">
        <v>0</v>
      </c>
      <c r="S348" s="16">
        <v>0</v>
      </c>
      <c r="T348" s="16">
        <v>1</v>
      </c>
      <c r="U348" s="16">
        <v>0</v>
      </c>
    </row>
    <row r="349" spans="1:21" ht="87" x14ac:dyDescent="0.35">
      <c r="A349" s="16">
        <v>1706</v>
      </c>
      <c r="B349" s="16" t="s">
        <v>1198</v>
      </c>
      <c r="C349" s="16" t="s">
        <v>1199</v>
      </c>
      <c r="D349" s="16">
        <v>1996</v>
      </c>
      <c r="E349" s="16" t="s">
        <v>1200</v>
      </c>
      <c r="F349" s="16">
        <v>57</v>
      </c>
      <c r="G349" s="16" t="s">
        <v>1201</v>
      </c>
      <c r="H349" s="16">
        <v>1996</v>
      </c>
      <c r="I349" s="16">
        <v>0.17327865200000001</v>
      </c>
      <c r="J349" s="16">
        <v>1</v>
      </c>
      <c r="K349" s="16">
        <v>57</v>
      </c>
      <c r="L349" s="16" t="s">
        <v>94</v>
      </c>
      <c r="M349" s="16">
        <v>0</v>
      </c>
      <c r="N349" s="16">
        <v>0</v>
      </c>
      <c r="O349" s="16">
        <v>0</v>
      </c>
      <c r="P349" s="16">
        <v>0</v>
      </c>
      <c r="Q349" s="16">
        <v>1</v>
      </c>
      <c r="R349" s="16">
        <v>0</v>
      </c>
      <c r="S349" s="16">
        <v>0</v>
      </c>
      <c r="T349" s="16">
        <v>0</v>
      </c>
      <c r="U349" s="16">
        <v>0</v>
      </c>
    </row>
    <row r="350" spans="1:21" ht="101.5" x14ac:dyDescent="0.35">
      <c r="A350" s="16">
        <v>429</v>
      </c>
      <c r="B350" s="16" t="s">
        <v>1202</v>
      </c>
      <c r="C350" s="16" t="s">
        <v>1203</v>
      </c>
      <c r="D350" s="16">
        <v>2005</v>
      </c>
      <c r="E350" s="16" t="s">
        <v>1204</v>
      </c>
      <c r="F350" s="16">
        <v>57</v>
      </c>
      <c r="G350" s="16" t="s">
        <v>1205</v>
      </c>
      <c r="H350" s="16">
        <v>2005</v>
      </c>
      <c r="I350" s="16">
        <v>2.1424835E-2</v>
      </c>
      <c r="J350" s="16">
        <v>1</v>
      </c>
      <c r="K350" s="16">
        <v>57</v>
      </c>
      <c r="L350" s="16" t="s">
        <v>58</v>
      </c>
      <c r="M350" s="16">
        <v>0</v>
      </c>
      <c r="N350" s="16">
        <v>0</v>
      </c>
      <c r="O350" s="16">
        <v>0</v>
      </c>
      <c r="P350" s="16">
        <v>0</v>
      </c>
      <c r="Q350" s="16">
        <v>0</v>
      </c>
      <c r="R350" s="16">
        <v>0</v>
      </c>
      <c r="S350" s="16">
        <v>0</v>
      </c>
      <c r="T350" s="16">
        <v>1</v>
      </c>
      <c r="U350" s="16">
        <v>0</v>
      </c>
    </row>
    <row r="351" spans="1:21" ht="43.5" x14ac:dyDescent="0.35">
      <c r="A351" s="16">
        <v>239</v>
      </c>
      <c r="B351" s="16" t="s">
        <v>1206</v>
      </c>
      <c r="C351" s="16" t="s">
        <v>1207</v>
      </c>
      <c r="D351" s="16">
        <v>1999</v>
      </c>
      <c r="E351" s="16" t="s">
        <v>1206</v>
      </c>
      <c r="F351" s="16">
        <v>57</v>
      </c>
      <c r="G351" s="16" t="s">
        <v>1208</v>
      </c>
      <c r="H351" s="16">
        <v>1999</v>
      </c>
      <c r="I351" s="16">
        <v>0</v>
      </c>
      <c r="J351" s="16">
        <v>1</v>
      </c>
      <c r="K351" s="16">
        <v>57</v>
      </c>
      <c r="L351" s="16" t="s">
        <v>58</v>
      </c>
      <c r="M351" s="16">
        <v>0</v>
      </c>
      <c r="N351" s="16">
        <v>0</v>
      </c>
      <c r="O351" s="16">
        <v>0</v>
      </c>
      <c r="P351" s="16">
        <v>0</v>
      </c>
      <c r="Q351" s="16">
        <v>0</v>
      </c>
      <c r="R351" s="16">
        <v>0</v>
      </c>
      <c r="S351" s="16">
        <v>0</v>
      </c>
      <c r="T351" s="16">
        <v>1</v>
      </c>
      <c r="U351" s="16">
        <v>0</v>
      </c>
    </row>
    <row r="352" spans="1:21" ht="72.5" x14ac:dyDescent="0.35">
      <c r="A352" s="16">
        <v>372</v>
      </c>
      <c r="B352" s="16" t="s">
        <v>1209</v>
      </c>
      <c r="C352" s="16" t="s">
        <v>1210</v>
      </c>
      <c r="D352" s="16">
        <v>1999</v>
      </c>
      <c r="E352" s="16" t="s">
        <v>1209</v>
      </c>
      <c r="F352" s="16">
        <v>57</v>
      </c>
      <c r="G352" s="16" t="s">
        <v>1211</v>
      </c>
      <c r="H352" s="16">
        <v>1999</v>
      </c>
      <c r="I352" s="16">
        <v>0</v>
      </c>
      <c r="J352" s="16">
        <v>1</v>
      </c>
      <c r="K352" s="16">
        <v>57</v>
      </c>
      <c r="L352" s="16" t="s">
        <v>58</v>
      </c>
      <c r="M352" s="16">
        <v>0</v>
      </c>
      <c r="N352" s="16">
        <v>0</v>
      </c>
      <c r="O352" s="16">
        <v>0</v>
      </c>
      <c r="P352" s="16">
        <v>0</v>
      </c>
      <c r="Q352" s="16">
        <v>0</v>
      </c>
      <c r="R352" s="16">
        <v>0</v>
      </c>
      <c r="S352" s="16">
        <v>0</v>
      </c>
      <c r="T352" s="16">
        <v>1</v>
      </c>
      <c r="U352" s="16">
        <v>0</v>
      </c>
    </row>
    <row r="353" spans="1:21" ht="87" x14ac:dyDescent="0.35">
      <c r="A353" s="16">
        <v>422</v>
      </c>
      <c r="B353" s="16" t="s">
        <v>1212</v>
      </c>
      <c r="C353" s="16" t="s">
        <v>1213</v>
      </c>
      <c r="D353" s="16">
        <v>2005</v>
      </c>
      <c r="E353" s="16" t="s">
        <v>1212</v>
      </c>
      <c r="F353" s="16">
        <v>57</v>
      </c>
      <c r="G353" s="16" t="s">
        <v>1214</v>
      </c>
      <c r="H353" s="16">
        <v>2005</v>
      </c>
      <c r="I353" s="16">
        <v>0</v>
      </c>
      <c r="J353" s="16">
        <v>1</v>
      </c>
      <c r="K353" s="16">
        <v>57</v>
      </c>
      <c r="L353" s="16" t="s">
        <v>58</v>
      </c>
      <c r="M353" s="16">
        <v>0</v>
      </c>
      <c r="N353" s="16">
        <v>0</v>
      </c>
      <c r="O353" s="16">
        <v>0</v>
      </c>
      <c r="P353" s="16">
        <v>0</v>
      </c>
      <c r="Q353" s="16">
        <v>0</v>
      </c>
      <c r="R353" s="16">
        <v>0</v>
      </c>
      <c r="S353" s="16">
        <v>0</v>
      </c>
      <c r="T353" s="16">
        <v>1</v>
      </c>
      <c r="U353" s="16">
        <v>0</v>
      </c>
    </row>
    <row r="354" spans="1:21" ht="58" x14ac:dyDescent="0.35">
      <c r="A354" s="16">
        <v>874</v>
      </c>
      <c r="B354" s="16" t="s">
        <v>1215</v>
      </c>
      <c r="C354" s="16" t="s">
        <v>1216</v>
      </c>
      <c r="D354" s="16">
        <v>2005</v>
      </c>
      <c r="E354" s="16" t="s">
        <v>1215</v>
      </c>
      <c r="F354" s="16">
        <v>57</v>
      </c>
      <c r="G354" s="16" t="s">
        <v>1217</v>
      </c>
      <c r="H354" s="16">
        <v>2005</v>
      </c>
      <c r="I354" s="16">
        <v>0</v>
      </c>
      <c r="J354" s="16">
        <v>1</v>
      </c>
      <c r="K354" s="16">
        <v>57</v>
      </c>
      <c r="L354" s="16" t="s">
        <v>58</v>
      </c>
      <c r="M354" s="16">
        <v>0</v>
      </c>
      <c r="N354" s="16">
        <v>0</v>
      </c>
      <c r="O354" s="16">
        <v>0</v>
      </c>
      <c r="P354" s="16">
        <v>0</v>
      </c>
      <c r="Q354" s="16">
        <v>0</v>
      </c>
      <c r="R354" s="16">
        <v>0</v>
      </c>
      <c r="S354" s="16">
        <v>0</v>
      </c>
      <c r="T354" s="16">
        <v>1</v>
      </c>
      <c r="U354" s="16">
        <v>0</v>
      </c>
    </row>
    <row r="355" spans="1:21" ht="58" x14ac:dyDescent="0.35">
      <c r="A355" s="16">
        <v>426</v>
      </c>
      <c r="B355" s="16" t="s">
        <v>1218</v>
      </c>
      <c r="C355" s="16" t="s">
        <v>1219</v>
      </c>
      <c r="D355" s="16">
        <v>2007</v>
      </c>
      <c r="E355" s="16" t="s">
        <v>1220</v>
      </c>
      <c r="F355" s="16">
        <v>56</v>
      </c>
      <c r="G355" s="16" t="s">
        <v>1221</v>
      </c>
      <c r="H355" s="16">
        <v>2007</v>
      </c>
      <c r="I355" s="16">
        <v>0.11371690600000001</v>
      </c>
      <c r="J355" s="16">
        <v>1</v>
      </c>
      <c r="K355" s="16">
        <v>56</v>
      </c>
      <c r="L355" s="16" t="s">
        <v>58</v>
      </c>
      <c r="M355" s="16">
        <v>0</v>
      </c>
      <c r="N355" s="16">
        <v>0</v>
      </c>
      <c r="O355" s="16">
        <v>0</v>
      </c>
      <c r="P355" s="16">
        <v>0</v>
      </c>
      <c r="Q355" s="16">
        <v>0</v>
      </c>
      <c r="R355" s="16">
        <v>0</v>
      </c>
      <c r="S355" s="16">
        <v>0</v>
      </c>
      <c r="T355" s="16">
        <v>1</v>
      </c>
      <c r="U355" s="16">
        <v>0</v>
      </c>
    </row>
    <row r="356" spans="1:21" ht="101.5" x14ac:dyDescent="0.35">
      <c r="A356" s="16">
        <v>100038</v>
      </c>
      <c r="B356" s="16" t="s">
        <v>1222</v>
      </c>
      <c r="C356" s="16" t="s">
        <v>1223</v>
      </c>
      <c r="D356" s="16">
        <v>2018</v>
      </c>
      <c r="E356" s="16" t="s">
        <v>1224</v>
      </c>
      <c r="F356" s="16">
        <v>56</v>
      </c>
      <c r="G356" s="16" t="s">
        <v>1225</v>
      </c>
      <c r="H356" s="16">
        <v>2018</v>
      </c>
      <c r="I356" s="16">
        <v>0.1009085</v>
      </c>
      <c r="J356" s="16">
        <v>1</v>
      </c>
      <c r="K356" s="16">
        <v>56</v>
      </c>
      <c r="L356" s="16" t="s">
        <v>67</v>
      </c>
      <c r="M356" s="16">
        <v>0</v>
      </c>
      <c r="N356" s="16">
        <v>0</v>
      </c>
      <c r="O356" s="16">
        <v>0</v>
      </c>
      <c r="P356" s="16">
        <v>0</v>
      </c>
      <c r="Q356" s="16">
        <v>1</v>
      </c>
      <c r="R356" s="16">
        <v>0</v>
      </c>
      <c r="S356" s="16">
        <v>0</v>
      </c>
      <c r="T356" s="16">
        <v>0</v>
      </c>
      <c r="U356" s="16">
        <v>0</v>
      </c>
    </row>
    <row r="357" spans="1:21" ht="72.5" x14ac:dyDescent="0.35">
      <c r="A357" s="16">
        <v>1734</v>
      </c>
      <c r="B357" s="16" t="s">
        <v>1226</v>
      </c>
      <c r="C357" s="16" t="s">
        <v>1227</v>
      </c>
      <c r="D357" s="16">
        <v>2004</v>
      </c>
      <c r="E357" s="16" t="s">
        <v>1228</v>
      </c>
      <c r="F357" s="16">
        <v>56</v>
      </c>
      <c r="G357" s="16" t="s">
        <v>1229</v>
      </c>
      <c r="H357" s="16">
        <v>2004</v>
      </c>
      <c r="I357" s="16">
        <v>2.7957671999999999E-2</v>
      </c>
      <c r="J357" s="16">
        <v>1</v>
      </c>
      <c r="K357" s="16">
        <v>56</v>
      </c>
      <c r="L357" s="16" t="s">
        <v>53</v>
      </c>
      <c r="M357" s="16">
        <v>0</v>
      </c>
      <c r="N357" s="16">
        <v>0</v>
      </c>
      <c r="O357" s="16">
        <v>0</v>
      </c>
      <c r="P357" s="16">
        <v>0</v>
      </c>
      <c r="Q357" s="16">
        <v>1</v>
      </c>
      <c r="R357" s="16">
        <v>0</v>
      </c>
      <c r="S357" s="16">
        <v>0</v>
      </c>
      <c r="T357" s="16">
        <v>1</v>
      </c>
      <c r="U357" s="16">
        <v>0</v>
      </c>
    </row>
    <row r="358" spans="1:21" ht="116" x14ac:dyDescent="0.35">
      <c r="A358" s="16">
        <v>389</v>
      </c>
      <c r="B358" s="16" t="s">
        <v>1230</v>
      </c>
      <c r="C358" s="16" t="s">
        <v>1231</v>
      </c>
      <c r="D358" s="16">
        <v>2003</v>
      </c>
      <c r="E358" s="16" t="s">
        <v>1232</v>
      </c>
      <c r="F358" s="16">
        <v>56</v>
      </c>
      <c r="G358" s="16" t="s">
        <v>1233</v>
      </c>
      <c r="H358" s="16">
        <v>2003</v>
      </c>
      <c r="I358" s="16">
        <v>1.9249411000000001E-2</v>
      </c>
      <c r="J358" s="16">
        <v>1</v>
      </c>
      <c r="K358" s="16">
        <v>56</v>
      </c>
      <c r="L358" s="16" t="s">
        <v>67</v>
      </c>
      <c r="M358" s="16">
        <v>0</v>
      </c>
      <c r="N358" s="16">
        <v>0</v>
      </c>
      <c r="O358" s="16">
        <v>0</v>
      </c>
      <c r="P358" s="16">
        <v>0</v>
      </c>
      <c r="Q358" s="16">
        <v>1</v>
      </c>
      <c r="R358" s="16">
        <v>0</v>
      </c>
      <c r="S358" s="16">
        <v>0</v>
      </c>
      <c r="T358" s="16">
        <v>0</v>
      </c>
      <c r="U358" s="16">
        <v>0</v>
      </c>
    </row>
    <row r="359" spans="1:21" ht="72.5" x14ac:dyDescent="0.35">
      <c r="A359" s="16">
        <v>453</v>
      </c>
      <c r="B359" s="16" t="s">
        <v>1234</v>
      </c>
      <c r="C359" s="16" t="s">
        <v>1235</v>
      </c>
      <c r="D359" s="16">
        <v>2010</v>
      </c>
      <c r="E359" s="16" t="s">
        <v>1234</v>
      </c>
      <c r="F359" s="16">
        <v>56</v>
      </c>
      <c r="G359" s="16" t="s">
        <v>1236</v>
      </c>
      <c r="H359" s="16">
        <v>2010</v>
      </c>
      <c r="I359" s="16">
        <v>0</v>
      </c>
      <c r="J359" s="16">
        <v>1</v>
      </c>
      <c r="K359" s="16">
        <v>56</v>
      </c>
      <c r="L359" s="16" t="s">
        <v>58</v>
      </c>
      <c r="M359" s="16">
        <v>0</v>
      </c>
      <c r="N359" s="16">
        <v>0</v>
      </c>
      <c r="O359" s="16">
        <v>0</v>
      </c>
      <c r="P359" s="16">
        <v>0</v>
      </c>
      <c r="Q359" s="16">
        <v>0</v>
      </c>
      <c r="R359" s="16">
        <v>0</v>
      </c>
      <c r="S359" s="16">
        <v>0</v>
      </c>
      <c r="T359" s="16">
        <v>1</v>
      </c>
      <c r="U359" s="16">
        <v>0</v>
      </c>
    </row>
    <row r="360" spans="1:21" ht="101.5" x14ac:dyDescent="0.35">
      <c r="A360" s="16">
        <v>829</v>
      </c>
      <c r="B360" s="16" t="s">
        <v>1237</v>
      </c>
      <c r="C360" s="16" t="s">
        <v>1238</v>
      </c>
      <c r="D360" s="16">
        <v>2004</v>
      </c>
      <c r="E360" s="16" t="s">
        <v>1237</v>
      </c>
      <c r="F360" s="16">
        <v>56</v>
      </c>
      <c r="G360" s="16" t="s">
        <v>1239</v>
      </c>
      <c r="H360" s="16">
        <v>2004</v>
      </c>
      <c r="I360" s="16">
        <v>0</v>
      </c>
      <c r="J360" s="16">
        <v>1</v>
      </c>
      <c r="K360" s="16">
        <v>56</v>
      </c>
      <c r="L360" s="16" t="s">
        <v>26</v>
      </c>
      <c r="M360" s="16">
        <v>0</v>
      </c>
      <c r="N360" s="16">
        <v>0</v>
      </c>
      <c r="O360" s="16">
        <v>0</v>
      </c>
      <c r="P360" s="16">
        <v>1</v>
      </c>
      <c r="Q360" s="16">
        <v>0</v>
      </c>
      <c r="R360" s="16">
        <v>0</v>
      </c>
      <c r="S360" s="16">
        <v>0</v>
      </c>
      <c r="T360" s="16">
        <v>0</v>
      </c>
      <c r="U360" s="16">
        <v>0</v>
      </c>
    </row>
    <row r="361" spans="1:21" ht="72.5" x14ac:dyDescent="0.35">
      <c r="A361" s="16">
        <v>835</v>
      </c>
      <c r="B361" s="16" t="s">
        <v>1240</v>
      </c>
      <c r="C361" s="16" t="s">
        <v>1241</v>
      </c>
      <c r="D361" s="16">
        <v>2009</v>
      </c>
      <c r="E361" s="16" t="s">
        <v>1240</v>
      </c>
      <c r="F361" s="16">
        <v>56</v>
      </c>
      <c r="G361" s="16" t="s">
        <v>1242</v>
      </c>
      <c r="H361" s="16">
        <v>2009</v>
      </c>
      <c r="I361" s="16">
        <v>0</v>
      </c>
      <c r="J361" s="16">
        <v>1</v>
      </c>
      <c r="K361" s="16">
        <v>56</v>
      </c>
      <c r="L361" s="16" t="s">
        <v>58</v>
      </c>
      <c r="M361" s="16">
        <v>0</v>
      </c>
      <c r="N361" s="16">
        <v>0</v>
      </c>
      <c r="O361" s="16">
        <v>0</v>
      </c>
      <c r="P361" s="16">
        <v>0</v>
      </c>
      <c r="Q361" s="16">
        <v>0</v>
      </c>
      <c r="R361" s="16">
        <v>0</v>
      </c>
      <c r="S361" s="16">
        <v>0</v>
      </c>
      <c r="T361" s="16">
        <v>1</v>
      </c>
      <c r="U361" s="16">
        <v>0</v>
      </c>
    </row>
    <row r="362" spans="1:21" ht="101.5" x14ac:dyDescent="0.35">
      <c r="A362" s="16">
        <v>1073</v>
      </c>
      <c r="B362" s="16" t="s">
        <v>1243</v>
      </c>
      <c r="C362" s="16" t="s">
        <v>1244</v>
      </c>
      <c r="D362" s="16">
        <v>2008</v>
      </c>
      <c r="E362" s="16" t="s">
        <v>1243</v>
      </c>
      <c r="F362" s="16">
        <v>56</v>
      </c>
      <c r="G362" s="16" t="s">
        <v>1245</v>
      </c>
      <c r="H362" s="16">
        <v>2008</v>
      </c>
      <c r="I362" s="16">
        <v>0</v>
      </c>
      <c r="J362" s="16">
        <v>1</v>
      </c>
      <c r="K362" s="16">
        <v>56</v>
      </c>
      <c r="L362" s="16" t="s">
        <v>58</v>
      </c>
      <c r="M362" s="16">
        <v>0</v>
      </c>
      <c r="N362" s="16">
        <v>0</v>
      </c>
      <c r="O362" s="16">
        <v>0</v>
      </c>
      <c r="P362" s="16">
        <v>0</v>
      </c>
      <c r="Q362" s="16">
        <v>0</v>
      </c>
      <c r="R362" s="16">
        <v>0</v>
      </c>
      <c r="S362" s="16">
        <v>0</v>
      </c>
      <c r="T362" s="16">
        <v>1</v>
      </c>
      <c r="U362" s="16">
        <v>0</v>
      </c>
    </row>
    <row r="363" spans="1:21" ht="72.5" x14ac:dyDescent="0.35">
      <c r="A363" s="16">
        <v>100038</v>
      </c>
      <c r="B363" s="16" t="s">
        <v>1246</v>
      </c>
      <c r="C363" s="16" t="s">
        <v>1247</v>
      </c>
      <c r="D363" s="16">
        <v>2014</v>
      </c>
      <c r="E363" s="16" t="s">
        <v>1246</v>
      </c>
      <c r="F363" s="16">
        <v>56</v>
      </c>
      <c r="G363" s="16" t="s">
        <v>1248</v>
      </c>
      <c r="H363" s="16">
        <v>2014</v>
      </c>
      <c r="I363" s="16">
        <v>0</v>
      </c>
      <c r="J363" s="16">
        <v>1</v>
      </c>
      <c r="K363" s="16">
        <v>56</v>
      </c>
      <c r="L363" s="16" t="s">
        <v>67</v>
      </c>
      <c r="M363" s="16">
        <v>0</v>
      </c>
      <c r="N363" s="16">
        <v>0</v>
      </c>
      <c r="O363" s="16">
        <v>0</v>
      </c>
      <c r="P363" s="16">
        <v>0</v>
      </c>
      <c r="Q363" s="16">
        <v>1</v>
      </c>
      <c r="R363" s="16">
        <v>0</v>
      </c>
      <c r="S363" s="16">
        <v>0</v>
      </c>
      <c r="T363" s="16">
        <v>0</v>
      </c>
      <c r="U363" s="16">
        <v>0</v>
      </c>
    </row>
    <row r="364" spans="1:21" ht="87" x14ac:dyDescent="0.35">
      <c r="A364" s="16">
        <v>453</v>
      </c>
      <c r="B364" s="16" t="s">
        <v>1249</v>
      </c>
      <c r="C364" s="16" t="s">
        <v>1250</v>
      </c>
      <c r="D364" s="16">
        <v>2007</v>
      </c>
      <c r="E364" s="16" t="s">
        <v>1251</v>
      </c>
      <c r="F364" s="16">
        <v>55</v>
      </c>
      <c r="G364" s="16" t="s">
        <v>1252</v>
      </c>
      <c r="H364" s="16">
        <v>2007</v>
      </c>
      <c r="I364" s="16">
        <v>0.13874984000000001</v>
      </c>
      <c r="J364" s="16">
        <v>1</v>
      </c>
      <c r="K364" s="16">
        <v>55</v>
      </c>
      <c r="L364" s="16" t="s">
        <v>58</v>
      </c>
      <c r="M364" s="16">
        <v>0</v>
      </c>
      <c r="N364" s="16">
        <v>0</v>
      </c>
      <c r="O364" s="16">
        <v>0</v>
      </c>
      <c r="P364" s="16">
        <v>0</v>
      </c>
      <c r="Q364" s="16">
        <v>0</v>
      </c>
      <c r="R364" s="16">
        <v>0</v>
      </c>
      <c r="S364" s="16">
        <v>0</v>
      </c>
      <c r="T364" s="16">
        <v>1</v>
      </c>
      <c r="U364" s="16">
        <v>0</v>
      </c>
    </row>
    <row r="365" spans="1:21" ht="43.5" x14ac:dyDescent="0.35">
      <c r="A365" s="16">
        <v>483</v>
      </c>
      <c r="B365" s="16" t="s">
        <v>1253</v>
      </c>
      <c r="C365" s="16" t="s">
        <v>1254</v>
      </c>
      <c r="D365" s="16">
        <v>2010</v>
      </c>
      <c r="E365" s="16" t="s">
        <v>1255</v>
      </c>
      <c r="F365" s="16">
        <v>55</v>
      </c>
      <c r="G365" s="16" t="s">
        <v>1256</v>
      </c>
      <c r="H365" s="16">
        <v>2010</v>
      </c>
      <c r="I365" s="16">
        <v>7.1805556000000006E-2</v>
      </c>
      <c r="J365" s="16">
        <v>1</v>
      </c>
      <c r="K365" s="16">
        <v>55</v>
      </c>
      <c r="L365" s="16" t="s">
        <v>58</v>
      </c>
      <c r="M365" s="16">
        <v>0</v>
      </c>
      <c r="N365" s="16">
        <v>0</v>
      </c>
      <c r="O365" s="16">
        <v>0</v>
      </c>
      <c r="P365" s="16">
        <v>0</v>
      </c>
      <c r="Q365" s="16">
        <v>0</v>
      </c>
      <c r="R365" s="16">
        <v>0</v>
      </c>
      <c r="S365" s="16">
        <v>0</v>
      </c>
      <c r="T365" s="16">
        <v>1</v>
      </c>
      <c r="U365" s="16">
        <v>0</v>
      </c>
    </row>
    <row r="366" spans="1:21" ht="72.5" x14ac:dyDescent="0.35">
      <c r="A366" s="16">
        <v>388</v>
      </c>
      <c r="B366" s="16" t="s">
        <v>1257</v>
      </c>
      <c r="C366" s="16" t="s">
        <v>1258</v>
      </c>
      <c r="D366" s="16">
        <v>2005</v>
      </c>
      <c r="E366" s="16" t="s">
        <v>1259</v>
      </c>
      <c r="F366" s="16">
        <v>55</v>
      </c>
      <c r="G366" s="16" t="s">
        <v>1260</v>
      </c>
      <c r="H366" s="16">
        <v>2005</v>
      </c>
      <c r="I366" s="16">
        <v>6.4671834999999997E-2</v>
      </c>
      <c r="J366" s="16">
        <v>1</v>
      </c>
      <c r="K366" s="16">
        <v>55</v>
      </c>
      <c r="L366" s="16" t="s">
        <v>67</v>
      </c>
      <c r="M366" s="16">
        <v>0</v>
      </c>
      <c r="N366" s="16">
        <v>0</v>
      </c>
      <c r="O366" s="16">
        <v>0</v>
      </c>
      <c r="P366" s="16">
        <v>0</v>
      </c>
      <c r="Q366" s="16">
        <v>1</v>
      </c>
      <c r="R366" s="16">
        <v>0</v>
      </c>
      <c r="S366" s="16">
        <v>0</v>
      </c>
      <c r="T366" s="16">
        <v>0</v>
      </c>
      <c r="U366" s="16">
        <v>0</v>
      </c>
    </row>
    <row r="367" spans="1:21" ht="72.5" x14ac:dyDescent="0.35">
      <c r="A367" s="16">
        <v>50024</v>
      </c>
      <c r="B367" s="16" t="s">
        <v>1261</v>
      </c>
      <c r="C367" s="16" t="s">
        <v>1262</v>
      </c>
      <c r="D367" s="16">
        <v>2012</v>
      </c>
      <c r="E367" s="16" t="s">
        <v>1261</v>
      </c>
      <c r="F367" s="16">
        <v>55</v>
      </c>
      <c r="G367" s="16" t="s">
        <v>1263</v>
      </c>
      <c r="H367" s="16">
        <v>2012</v>
      </c>
      <c r="I367" s="16">
        <v>0</v>
      </c>
      <c r="J367" s="16">
        <v>1</v>
      </c>
      <c r="K367" s="16">
        <v>55</v>
      </c>
      <c r="L367" s="16" t="s">
        <v>58</v>
      </c>
      <c r="M367" s="16">
        <v>0</v>
      </c>
      <c r="N367" s="16">
        <v>0</v>
      </c>
      <c r="O367" s="16">
        <v>0</v>
      </c>
      <c r="P367" s="16">
        <v>0</v>
      </c>
      <c r="Q367" s="16">
        <v>0</v>
      </c>
      <c r="R367" s="16">
        <v>0</v>
      </c>
      <c r="S367" s="16">
        <v>0</v>
      </c>
      <c r="T367" s="16">
        <v>1</v>
      </c>
      <c r="U367" s="16">
        <v>0</v>
      </c>
    </row>
    <row r="368" spans="1:21" ht="72.5" x14ac:dyDescent="0.35">
      <c r="A368" s="16">
        <v>50132</v>
      </c>
      <c r="B368" s="16" t="s">
        <v>1264</v>
      </c>
      <c r="C368" s="16" t="s">
        <v>1265</v>
      </c>
      <c r="D368" s="16">
        <v>2014</v>
      </c>
      <c r="E368" s="16" t="s">
        <v>1264</v>
      </c>
      <c r="F368" s="16">
        <v>55</v>
      </c>
      <c r="G368" s="16" t="s">
        <v>1266</v>
      </c>
      <c r="H368" s="16">
        <v>2014</v>
      </c>
      <c r="I368" s="16">
        <v>0</v>
      </c>
      <c r="J368" s="16">
        <v>1</v>
      </c>
      <c r="K368" s="16">
        <v>55</v>
      </c>
      <c r="L368" s="16" t="s">
        <v>26</v>
      </c>
      <c r="M368" s="16">
        <v>0</v>
      </c>
      <c r="N368" s="16">
        <v>0</v>
      </c>
      <c r="O368" s="16">
        <v>0</v>
      </c>
      <c r="P368" s="16">
        <v>1</v>
      </c>
      <c r="Q368" s="16">
        <v>0</v>
      </c>
      <c r="R368" s="16">
        <v>0</v>
      </c>
      <c r="S368" s="16">
        <v>0</v>
      </c>
      <c r="T368" s="16">
        <v>0</v>
      </c>
      <c r="U368" s="16">
        <v>0</v>
      </c>
    </row>
    <row r="369" spans="1:21" ht="43.5" x14ac:dyDescent="0.35">
      <c r="A369" s="16">
        <v>390</v>
      </c>
      <c r="B369" s="16" t="s">
        <v>1267</v>
      </c>
      <c r="C369" s="16" t="s">
        <v>1268</v>
      </c>
      <c r="D369" s="16">
        <v>2005</v>
      </c>
      <c r="E369" s="16" t="s">
        <v>1267</v>
      </c>
      <c r="F369" s="16">
        <v>54</v>
      </c>
      <c r="G369" s="16" t="s">
        <v>1269</v>
      </c>
      <c r="H369" s="16">
        <v>2005</v>
      </c>
      <c r="I369" s="16">
        <v>0</v>
      </c>
      <c r="J369" s="16">
        <v>1</v>
      </c>
      <c r="K369" s="16">
        <v>54</v>
      </c>
      <c r="L369" s="16" t="s">
        <v>58</v>
      </c>
      <c r="M369" s="16">
        <v>0</v>
      </c>
      <c r="N369" s="16">
        <v>0</v>
      </c>
      <c r="O369" s="16">
        <v>0</v>
      </c>
      <c r="P369" s="16">
        <v>0</v>
      </c>
      <c r="Q369" s="16">
        <v>0</v>
      </c>
      <c r="R369" s="16">
        <v>0</v>
      </c>
      <c r="S369" s="16">
        <v>0</v>
      </c>
      <c r="T369" s="16">
        <v>1</v>
      </c>
      <c r="U369" s="16">
        <v>0</v>
      </c>
    </row>
    <row r="370" spans="1:21" ht="58" x14ac:dyDescent="0.35">
      <c r="A370" s="16">
        <v>100072</v>
      </c>
      <c r="B370" s="16" t="s">
        <v>1270</v>
      </c>
      <c r="C370" s="16" t="s">
        <v>1271</v>
      </c>
      <c r="D370" s="16">
        <v>2018</v>
      </c>
      <c r="E370" s="16" t="s">
        <v>1270</v>
      </c>
      <c r="F370" s="16">
        <v>54</v>
      </c>
      <c r="G370" s="16" t="s">
        <v>1272</v>
      </c>
      <c r="H370" s="16">
        <v>2018</v>
      </c>
      <c r="I370" s="16">
        <v>0</v>
      </c>
      <c r="J370" s="16">
        <v>1</v>
      </c>
      <c r="K370" s="16">
        <v>54</v>
      </c>
      <c r="L370" s="16" t="s">
        <v>646</v>
      </c>
      <c r="M370" s="16">
        <v>1</v>
      </c>
      <c r="N370" s="16">
        <v>1</v>
      </c>
      <c r="O370" s="16">
        <v>0</v>
      </c>
      <c r="P370" s="16">
        <v>0</v>
      </c>
      <c r="Q370" s="16">
        <v>0</v>
      </c>
      <c r="R370" s="16">
        <v>0</v>
      </c>
      <c r="S370" s="16">
        <v>0</v>
      </c>
      <c r="T370" s="16">
        <v>0</v>
      </c>
      <c r="U370" s="16">
        <v>0</v>
      </c>
    </row>
    <row r="371" spans="1:21" ht="58" x14ac:dyDescent="0.35">
      <c r="A371" s="16">
        <v>27002</v>
      </c>
      <c r="B371" s="16" t="s">
        <v>1273</v>
      </c>
      <c r="C371" s="16" t="s">
        <v>1274</v>
      </c>
      <c r="D371" s="16">
        <v>2015</v>
      </c>
      <c r="E371" s="16" t="s">
        <v>1275</v>
      </c>
      <c r="F371" s="16">
        <v>53</v>
      </c>
      <c r="G371" s="16" t="s">
        <v>1276</v>
      </c>
      <c r="H371" s="16">
        <v>2015</v>
      </c>
      <c r="I371" s="16">
        <v>0.19356527200000001</v>
      </c>
      <c r="J371" s="16">
        <v>1</v>
      </c>
      <c r="K371" s="16">
        <v>53</v>
      </c>
      <c r="L371" s="16" t="s">
        <v>58</v>
      </c>
      <c r="M371" s="16">
        <v>0</v>
      </c>
      <c r="N371" s="16">
        <v>0</v>
      </c>
      <c r="O371" s="16">
        <v>0</v>
      </c>
      <c r="P371" s="16">
        <v>0</v>
      </c>
      <c r="Q371" s="16">
        <v>0</v>
      </c>
      <c r="R371" s="16">
        <v>0</v>
      </c>
      <c r="S371" s="16">
        <v>0</v>
      </c>
      <c r="T371" s="16">
        <v>1</v>
      </c>
      <c r="U371" s="16">
        <v>0</v>
      </c>
    </row>
    <row r="372" spans="1:21" ht="58" x14ac:dyDescent="0.35">
      <c r="A372" s="16">
        <v>359</v>
      </c>
      <c r="B372" s="16" t="s">
        <v>1277</v>
      </c>
      <c r="C372" s="16" t="s">
        <v>1278</v>
      </c>
      <c r="D372" s="16">
        <v>2000</v>
      </c>
      <c r="E372" s="16" t="s">
        <v>1277</v>
      </c>
      <c r="F372" s="16">
        <v>53</v>
      </c>
      <c r="G372" s="16" t="s">
        <v>1279</v>
      </c>
      <c r="H372" s="16">
        <v>2000</v>
      </c>
      <c r="I372" s="16">
        <v>0</v>
      </c>
      <c r="J372" s="16">
        <v>1</v>
      </c>
      <c r="K372" s="16">
        <v>53</v>
      </c>
      <c r="L372" s="16" t="s">
        <v>58</v>
      </c>
      <c r="M372" s="16">
        <v>0</v>
      </c>
      <c r="N372" s="16">
        <v>0</v>
      </c>
      <c r="O372" s="16">
        <v>0</v>
      </c>
      <c r="P372" s="16">
        <v>0</v>
      </c>
      <c r="Q372" s="16">
        <v>0</v>
      </c>
      <c r="R372" s="16">
        <v>0</v>
      </c>
      <c r="S372" s="16">
        <v>0</v>
      </c>
      <c r="T372" s="16">
        <v>1</v>
      </c>
      <c r="U372" s="16">
        <v>0</v>
      </c>
    </row>
    <row r="373" spans="1:21" ht="58" x14ac:dyDescent="0.35">
      <c r="A373" s="16">
        <v>801</v>
      </c>
      <c r="B373" s="16" t="s">
        <v>1280</v>
      </c>
      <c r="C373" s="16" t="s">
        <v>1281</v>
      </c>
      <c r="D373" s="16">
        <v>2000</v>
      </c>
      <c r="E373" s="16" t="s">
        <v>1280</v>
      </c>
      <c r="F373" s="16">
        <v>53</v>
      </c>
      <c r="G373" s="16" t="s">
        <v>1282</v>
      </c>
      <c r="H373" s="16">
        <v>2000</v>
      </c>
      <c r="I373" s="16">
        <v>0</v>
      </c>
      <c r="J373" s="16">
        <v>1</v>
      </c>
      <c r="K373" s="16">
        <v>53</v>
      </c>
      <c r="L373" s="16" t="s">
        <v>1283</v>
      </c>
      <c r="M373" s="16">
        <v>0</v>
      </c>
      <c r="N373" s="16">
        <v>0</v>
      </c>
      <c r="O373" s="16">
        <v>0</v>
      </c>
      <c r="P373" s="16">
        <v>0</v>
      </c>
      <c r="Q373" s="16">
        <v>0</v>
      </c>
      <c r="R373" s="16">
        <v>0</v>
      </c>
      <c r="S373" s="16">
        <v>0</v>
      </c>
      <c r="T373" s="16">
        <v>0</v>
      </c>
      <c r="U373" s="16">
        <v>1</v>
      </c>
    </row>
    <row r="374" spans="1:21" ht="58" x14ac:dyDescent="0.35">
      <c r="A374" s="16">
        <v>1109</v>
      </c>
      <c r="B374" s="16" t="s">
        <v>1284</v>
      </c>
      <c r="C374" s="16" t="s">
        <v>1285</v>
      </c>
      <c r="D374" s="16">
        <v>2011</v>
      </c>
      <c r="E374" s="16" t="s">
        <v>1284</v>
      </c>
      <c r="F374" s="16">
        <v>53</v>
      </c>
      <c r="G374" s="16" t="s">
        <v>1286</v>
      </c>
      <c r="H374" s="16">
        <v>2011</v>
      </c>
      <c r="I374" s="16">
        <v>0</v>
      </c>
      <c r="J374" s="16">
        <v>1</v>
      </c>
      <c r="K374" s="16">
        <v>53</v>
      </c>
      <c r="L374" s="16" t="s">
        <v>94</v>
      </c>
      <c r="M374" s="16">
        <v>0</v>
      </c>
      <c r="N374" s="16">
        <v>0</v>
      </c>
      <c r="O374" s="16">
        <v>0</v>
      </c>
      <c r="P374" s="16">
        <v>0</v>
      </c>
      <c r="Q374" s="16">
        <v>1</v>
      </c>
      <c r="R374" s="16">
        <v>0</v>
      </c>
      <c r="S374" s="16">
        <v>0</v>
      </c>
      <c r="T374" s="16">
        <v>0</v>
      </c>
      <c r="U374" s="16">
        <v>0</v>
      </c>
    </row>
    <row r="375" spans="1:21" ht="72.5" x14ac:dyDescent="0.35">
      <c r="A375" s="16">
        <v>1125</v>
      </c>
      <c r="B375" s="16" t="s">
        <v>1287</v>
      </c>
      <c r="C375" s="16" t="s">
        <v>1288</v>
      </c>
      <c r="D375" s="16">
        <v>2018</v>
      </c>
      <c r="E375" s="16" t="s">
        <v>1287</v>
      </c>
      <c r="F375" s="16">
        <v>53</v>
      </c>
      <c r="G375" s="16" t="s">
        <v>1289</v>
      </c>
      <c r="H375" s="16">
        <v>2018</v>
      </c>
      <c r="I375" s="16">
        <v>0</v>
      </c>
      <c r="J375" s="16">
        <v>1</v>
      </c>
      <c r="K375" s="16">
        <v>53</v>
      </c>
      <c r="L375" s="16" t="s">
        <v>58</v>
      </c>
      <c r="M375" s="16">
        <v>0</v>
      </c>
      <c r="N375" s="16">
        <v>0</v>
      </c>
      <c r="O375" s="16">
        <v>0</v>
      </c>
      <c r="P375" s="16">
        <v>0</v>
      </c>
      <c r="Q375" s="16">
        <v>0</v>
      </c>
      <c r="R375" s="16">
        <v>0</v>
      </c>
      <c r="S375" s="16">
        <v>0</v>
      </c>
      <c r="T375" s="16">
        <v>1</v>
      </c>
      <c r="U375" s="16">
        <v>0</v>
      </c>
    </row>
    <row r="376" spans="1:21" ht="43.5" x14ac:dyDescent="0.35">
      <c r="A376" s="16">
        <v>1145</v>
      </c>
      <c r="B376" s="16" t="s">
        <v>1290</v>
      </c>
      <c r="C376" s="16" t="s">
        <v>1291</v>
      </c>
      <c r="D376" s="16">
        <v>2005</v>
      </c>
      <c r="E376" s="16" t="s">
        <v>1290</v>
      </c>
      <c r="F376" s="16">
        <v>53</v>
      </c>
      <c r="G376" s="16" t="s">
        <v>1292</v>
      </c>
      <c r="H376" s="16">
        <v>2005</v>
      </c>
      <c r="I376" s="16">
        <v>0</v>
      </c>
      <c r="J376" s="16">
        <v>1</v>
      </c>
      <c r="K376" s="16">
        <v>53</v>
      </c>
      <c r="L376" s="16" t="s">
        <v>145</v>
      </c>
      <c r="M376" s="16">
        <v>0</v>
      </c>
      <c r="N376" s="16">
        <v>0</v>
      </c>
      <c r="O376" s="16">
        <v>1</v>
      </c>
      <c r="P376" s="16">
        <v>0</v>
      </c>
      <c r="Q376" s="16">
        <v>1</v>
      </c>
      <c r="R376" s="16">
        <v>0</v>
      </c>
      <c r="S376" s="16">
        <v>0</v>
      </c>
      <c r="T376" s="16">
        <v>0</v>
      </c>
      <c r="U376" s="16">
        <v>0</v>
      </c>
    </row>
    <row r="377" spans="1:21" ht="72.5" x14ac:dyDescent="0.35">
      <c r="A377" s="16">
        <v>26801</v>
      </c>
      <c r="B377" s="16" t="s">
        <v>1293</v>
      </c>
      <c r="C377" s="16" t="s">
        <v>1294</v>
      </c>
      <c r="D377" s="16">
        <v>2017</v>
      </c>
      <c r="E377" s="16" t="s">
        <v>1293</v>
      </c>
      <c r="F377" s="16">
        <v>53</v>
      </c>
      <c r="G377" s="16" t="s">
        <v>1295</v>
      </c>
      <c r="H377" s="16">
        <v>2017</v>
      </c>
      <c r="I377" s="16">
        <v>0</v>
      </c>
      <c r="J377" s="16">
        <v>1</v>
      </c>
      <c r="K377" s="16">
        <v>53</v>
      </c>
      <c r="L377" s="16" t="s">
        <v>58</v>
      </c>
      <c r="M377" s="16">
        <v>0</v>
      </c>
      <c r="N377" s="16">
        <v>0</v>
      </c>
      <c r="O377" s="16">
        <v>0</v>
      </c>
      <c r="P377" s="16">
        <v>0</v>
      </c>
      <c r="Q377" s="16">
        <v>0</v>
      </c>
      <c r="R377" s="16">
        <v>0</v>
      </c>
      <c r="S377" s="16">
        <v>0</v>
      </c>
      <c r="T377" s="16">
        <v>1</v>
      </c>
      <c r="U377" s="16">
        <v>0</v>
      </c>
    </row>
    <row r="378" spans="1:21" ht="72.5" x14ac:dyDescent="0.35">
      <c r="A378" s="16">
        <v>50002</v>
      </c>
      <c r="B378" s="16" t="s">
        <v>1296</v>
      </c>
      <c r="C378" s="16" t="s">
        <v>1297</v>
      </c>
      <c r="D378" s="16">
        <v>2003</v>
      </c>
      <c r="E378" s="16" t="s">
        <v>1296</v>
      </c>
      <c r="F378" s="16">
        <v>53</v>
      </c>
      <c r="G378" s="16" t="s">
        <v>1298</v>
      </c>
      <c r="H378" s="16">
        <v>2003</v>
      </c>
      <c r="I378" s="16">
        <v>0</v>
      </c>
      <c r="J378" s="16">
        <v>1</v>
      </c>
      <c r="K378" s="16">
        <v>53</v>
      </c>
      <c r="L378" s="16" t="s">
        <v>58</v>
      </c>
      <c r="M378" s="16">
        <v>0</v>
      </c>
      <c r="N378" s="16">
        <v>0</v>
      </c>
      <c r="O378" s="16">
        <v>0</v>
      </c>
      <c r="P378" s="16">
        <v>0</v>
      </c>
      <c r="Q378" s="16">
        <v>0</v>
      </c>
      <c r="R378" s="16">
        <v>0</v>
      </c>
      <c r="S378" s="16">
        <v>0</v>
      </c>
      <c r="T378" s="16">
        <v>1</v>
      </c>
      <c r="U378" s="16">
        <v>0</v>
      </c>
    </row>
    <row r="379" spans="1:21" ht="87" x14ac:dyDescent="0.35">
      <c r="A379" s="16">
        <v>50032</v>
      </c>
      <c r="B379" s="16" t="s">
        <v>1299</v>
      </c>
      <c r="C379" s="16" t="s">
        <v>1300</v>
      </c>
      <c r="D379" s="16">
        <v>2013</v>
      </c>
      <c r="E379" s="16" t="s">
        <v>1299</v>
      </c>
      <c r="F379" s="16">
        <v>53</v>
      </c>
      <c r="G379" s="16" t="s">
        <v>1301</v>
      </c>
      <c r="H379" s="16">
        <v>2013</v>
      </c>
      <c r="I379" s="16">
        <v>0</v>
      </c>
      <c r="J379" s="16">
        <v>1</v>
      </c>
      <c r="K379" s="16">
        <v>53</v>
      </c>
      <c r="L379" s="16" t="s">
        <v>58</v>
      </c>
      <c r="M379" s="16">
        <v>0</v>
      </c>
      <c r="N379" s="16">
        <v>0</v>
      </c>
      <c r="O379" s="16">
        <v>0</v>
      </c>
      <c r="P379" s="16">
        <v>0</v>
      </c>
      <c r="Q379" s="16">
        <v>0</v>
      </c>
      <c r="R379" s="16">
        <v>0</v>
      </c>
      <c r="S379" s="16">
        <v>0</v>
      </c>
      <c r="T379" s="16">
        <v>1</v>
      </c>
      <c r="U379" s="16">
        <v>0</v>
      </c>
    </row>
    <row r="380" spans="1:21" ht="87" x14ac:dyDescent="0.35">
      <c r="A380" s="16">
        <v>100038</v>
      </c>
      <c r="B380" s="16" t="s">
        <v>1302</v>
      </c>
      <c r="C380" s="16" t="s">
        <v>1303</v>
      </c>
      <c r="D380" s="16">
        <v>2015</v>
      </c>
      <c r="E380" s="16" t="s">
        <v>1302</v>
      </c>
      <c r="F380" s="16">
        <v>53</v>
      </c>
      <c r="G380" s="16" t="s">
        <v>1304</v>
      </c>
      <c r="H380" s="16">
        <v>2015</v>
      </c>
      <c r="I380" s="16">
        <v>0</v>
      </c>
      <c r="J380" s="16">
        <v>1</v>
      </c>
      <c r="K380" s="16">
        <v>53</v>
      </c>
      <c r="L380" s="16" t="s">
        <v>67</v>
      </c>
      <c r="M380" s="16">
        <v>0</v>
      </c>
      <c r="N380" s="16">
        <v>0</v>
      </c>
      <c r="O380" s="16">
        <v>0</v>
      </c>
      <c r="P380" s="16">
        <v>0</v>
      </c>
      <c r="Q380" s="16">
        <v>1</v>
      </c>
      <c r="R380" s="16">
        <v>0</v>
      </c>
      <c r="S380" s="16">
        <v>0</v>
      </c>
      <c r="T380" s="16">
        <v>0</v>
      </c>
      <c r="U380" s="16">
        <v>0</v>
      </c>
    </row>
    <row r="381" spans="1:21" ht="130.5" x14ac:dyDescent="0.35">
      <c r="A381" s="16">
        <v>1733</v>
      </c>
      <c r="B381" s="16" t="s">
        <v>1305</v>
      </c>
      <c r="C381" s="16" t="s">
        <v>1306</v>
      </c>
      <c r="D381" s="16">
        <v>2003</v>
      </c>
      <c r="E381" s="16" t="s">
        <v>1307</v>
      </c>
      <c r="F381" s="16">
        <v>52</v>
      </c>
      <c r="G381" s="16" t="s">
        <v>1308</v>
      </c>
      <c r="H381" s="16">
        <v>2003</v>
      </c>
      <c r="I381" s="16">
        <v>4.2112003000000002E-2</v>
      </c>
      <c r="J381" s="16">
        <v>1</v>
      </c>
      <c r="K381" s="16">
        <v>52</v>
      </c>
      <c r="L381" s="16" t="s">
        <v>67</v>
      </c>
      <c r="M381" s="16">
        <v>0</v>
      </c>
      <c r="N381" s="16">
        <v>0</v>
      </c>
      <c r="O381" s="16">
        <v>0</v>
      </c>
      <c r="P381" s="16">
        <v>0</v>
      </c>
      <c r="Q381" s="16">
        <v>1</v>
      </c>
      <c r="R381" s="16">
        <v>0</v>
      </c>
      <c r="S381" s="16">
        <v>0</v>
      </c>
      <c r="T381" s="16">
        <v>0</v>
      </c>
      <c r="U381" s="16">
        <v>0</v>
      </c>
    </row>
    <row r="382" spans="1:21" ht="43.5" x14ac:dyDescent="0.35">
      <c r="A382" s="16">
        <v>312</v>
      </c>
      <c r="B382" s="16" t="s">
        <v>1309</v>
      </c>
      <c r="C382" s="16" t="s">
        <v>1310</v>
      </c>
      <c r="D382" s="16">
        <v>1999</v>
      </c>
      <c r="E382" s="16" t="s">
        <v>1311</v>
      </c>
      <c r="F382" s="16">
        <v>52</v>
      </c>
      <c r="G382" s="16" t="s">
        <v>1312</v>
      </c>
      <c r="H382" s="16">
        <v>1999</v>
      </c>
      <c r="I382" s="16">
        <v>3.9359698999999998E-2</v>
      </c>
      <c r="J382" s="16">
        <v>1</v>
      </c>
      <c r="K382" s="16">
        <v>52</v>
      </c>
      <c r="L382" s="16" t="s">
        <v>67</v>
      </c>
      <c r="M382" s="16">
        <v>0</v>
      </c>
      <c r="N382" s="16">
        <v>0</v>
      </c>
      <c r="O382" s="16">
        <v>0</v>
      </c>
      <c r="P382" s="16">
        <v>0</v>
      </c>
      <c r="Q382" s="16">
        <v>1</v>
      </c>
      <c r="R382" s="16">
        <v>0</v>
      </c>
      <c r="S382" s="16">
        <v>0</v>
      </c>
      <c r="T382" s="16">
        <v>0</v>
      </c>
      <c r="U382" s="16">
        <v>0</v>
      </c>
    </row>
    <row r="383" spans="1:21" ht="58" x14ac:dyDescent="0.35">
      <c r="A383" s="16">
        <v>359</v>
      </c>
      <c r="B383" s="16" t="s">
        <v>1313</v>
      </c>
      <c r="C383" s="16" t="s">
        <v>1314</v>
      </c>
      <c r="D383" s="16">
        <v>1999</v>
      </c>
      <c r="E383" s="16" t="s">
        <v>1313</v>
      </c>
      <c r="F383" s="16">
        <v>52</v>
      </c>
      <c r="G383" s="16" t="s">
        <v>1315</v>
      </c>
      <c r="H383" s="16">
        <v>1999</v>
      </c>
      <c r="I383" s="16">
        <v>0</v>
      </c>
      <c r="J383" s="16">
        <v>1</v>
      </c>
      <c r="K383" s="16">
        <v>52</v>
      </c>
      <c r="L383" s="16" t="s">
        <v>58</v>
      </c>
      <c r="M383" s="16">
        <v>0</v>
      </c>
      <c r="N383" s="16">
        <v>0</v>
      </c>
      <c r="O383" s="16">
        <v>0</v>
      </c>
      <c r="P383" s="16">
        <v>0</v>
      </c>
      <c r="Q383" s="16">
        <v>0</v>
      </c>
      <c r="R383" s="16">
        <v>0</v>
      </c>
      <c r="S383" s="16">
        <v>0</v>
      </c>
      <c r="T383" s="16">
        <v>1</v>
      </c>
      <c r="U383" s="16">
        <v>0</v>
      </c>
    </row>
    <row r="384" spans="1:21" ht="43.5" x14ac:dyDescent="0.35">
      <c r="A384" s="16">
        <v>361</v>
      </c>
      <c r="B384" s="16" t="s">
        <v>1316</v>
      </c>
      <c r="C384" s="16" t="s">
        <v>1317</v>
      </c>
      <c r="D384" s="16">
        <v>2000</v>
      </c>
      <c r="E384" s="16" t="s">
        <v>1316</v>
      </c>
      <c r="F384" s="16">
        <v>52</v>
      </c>
      <c r="G384" s="16" t="s">
        <v>1318</v>
      </c>
      <c r="H384" s="16">
        <v>2000</v>
      </c>
      <c r="I384" s="16">
        <v>0</v>
      </c>
      <c r="J384" s="16">
        <v>1</v>
      </c>
      <c r="K384" s="16">
        <v>52</v>
      </c>
      <c r="L384" s="16" t="s">
        <v>58</v>
      </c>
      <c r="M384" s="16">
        <v>0</v>
      </c>
      <c r="N384" s="16">
        <v>0</v>
      </c>
      <c r="O384" s="16">
        <v>0</v>
      </c>
      <c r="P384" s="16">
        <v>0</v>
      </c>
      <c r="Q384" s="16">
        <v>0</v>
      </c>
      <c r="R384" s="16">
        <v>0</v>
      </c>
      <c r="S384" s="16">
        <v>0</v>
      </c>
      <c r="T384" s="16">
        <v>1</v>
      </c>
      <c r="U384" s="16">
        <v>0</v>
      </c>
    </row>
    <row r="385" spans="1:21" ht="58" x14ac:dyDescent="0.35">
      <c r="A385" s="16">
        <v>468</v>
      </c>
      <c r="B385" s="16" t="s">
        <v>1319</v>
      </c>
      <c r="C385" s="16" t="s">
        <v>1320</v>
      </c>
      <c r="D385" s="16">
        <v>2005</v>
      </c>
      <c r="E385" s="16" t="s">
        <v>1319</v>
      </c>
      <c r="F385" s="16">
        <v>52</v>
      </c>
      <c r="G385" s="16" t="s">
        <v>1321</v>
      </c>
      <c r="H385" s="16">
        <v>2005</v>
      </c>
      <c r="I385" s="16">
        <v>0</v>
      </c>
      <c r="J385" s="16">
        <v>1</v>
      </c>
      <c r="K385" s="16">
        <v>52</v>
      </c>
      <c r="L385" s="16" t="s">
        <v>67</v>
      </c>
      <c r="M385" s="16">
        <v>0</v>
      </c>
      <c r="N385" s="16">
        <v>0</v>
      </c>
      <c r="O385" s="16">
        <v>0</v>
      </c>
      <c r="P385" s="16">
        <v>0</v>
      </c>
      <c r="Q385" s="16">
        <v>1</v>
      </c>
      <c r="R385" s="16">
        <v>0</v>
      </c>
      <c r="S385" s="16">
        <v>0</v>
      </c>
      <c r="T385" s="16">
        <v>0</v>
      </c>
      <c r="U385" s="16">
        <v>0</v>
      </c>
    </row>
    <row r="386" spans="1:21" ht="58" x14ac:dyDescent="0.35">
      <c r="A386" s="16">
        <v>558</v>
      </c>
      <c r="B386" s="16" t="s">
        <v>1322</v>
      </c>
      <c r="C386" s="16" t="s">
        <v>1323</v>
      </c>
      <c r="D386" s="16">
        <v>2004</v>
      </c>
      <c r="E386" s="16" t="s">
        <v>1322</v>
      </c>
      <c r="F386" s="16">
        <v>52</v>
      </c>
      <c r="G386" s="16" t="s">
        <v>1324</v>
      </c>
      <c r="H386" s="16">
        <v>2004</v>
      </c>
      <c r="I386" s="16">
        <v>0</v>
      </c>
      <c r="J386" s="16">
        <v>1</v>
      </c>
      <c r="K386" s="16">
        <v>52</v>
      </c>
      <c r="L386" s="16" t="s">
        <v>32</v>
      </c>
      <c r="M386" s="16">
        <v>0</v>
      </c>
      <c r="N386" s="16">
        <v>0</v>
      </c>
      <c r="O386" s="16">
        <v>0</v>
      </c>
      <c r="P386" s="16">
        <v>0</v>
      </c>
      <c r="Q386" s="16">
        <v>0</v>
      </c>
      <c r="R386" s="16">
        <v>0</v>
      </c>
      <c r="S386" s="16">
        <v>1</v>
      </c>
      <c r="T386" s="16">
        <v>0</v>
      </c>
      <c r="U386" s="16">
        <v>0</v>
      </c>
    </row>
    <row r="387" spans="1:21" ht="43.5" x14ac:dyDescent="0.35">
      <c r="A387" s="16">
        <v>1706</v>
      </c>
      <c r="B387" s="16" t="s">
        <v>1325</v>
      </c>
      <c r="C387" s="16" t="s">
        <v>1326</v>
      </c>
      <c r="D387" s="16">
        <v>2011</v>
      </c>
      <c r="E387" s="16" t="s">
        <v>1325</v>
      </c>
      <c r="F387" s="16">
        <v>52</v>
      </c>
      <c r="G387" s="16" t="s">
        <v>1327</v>
      </c>
      <c r="H387" s="16">
        <v>2011</v>
      </c>
      <c r="I387" s="16">
        <v>0</v>
      </c>
      <c r="J387" s="16">
        <v>1</v>
      </c>
      <c r="K387" s="16">
        <v>52</v>
      </c>
      <c r="L387" s="16" t="s">
        <v>94</v>
      </c>
      <c r="M387" s="16">
        <v>0</v>
      </c>
      <c r="N387" s="16">
        <v>0</v>
      </c>
      <c r="O387" s="16">
        <v>0</v>
      </c>
      <c r="P387" s="16">
        <v>0</v>
      </c>
      <c r="Q387" s="16">
        <v>1</v>
      </c>
      <c r="R387" s="16">
        <v>0</v>
      </c>
      <c r="S387" s="16">
        <v>0</v>
      </c>
      <c r="T387" s="16">
        <v>0</v>
      </c>
      <c r="U387" s="16">
        <v>0</v>
      </c>
    </row>
    <row r="388" spans="1:21" ht="101.5" x14ac:dyDescent="0.35">
      <c r="A388" s="16">
        <v>1735</v>
      </c>
      <c r="B388" s="16" t="s">
        <v>1328</v>
      </c>
      <c r="C388" s="16" t="s">
        <v>1329</v>
      </c>
      <c r="D388" s="16">
        <v>2004</v>
      </c>
      <c r="E388" s="16" t="s">
        <v>1328</v>
      </c>
      <c r="F388" s="16">
        <v>52</v>
      </c>
      <c r="G388" s="16" t="s">
        <v>1330</v>
      </c>
      <c r="H388" s="16">
        <v>2004</v>
      </c>
      <c r="I388" s="16">
        <v>0</v>
      </c>
      <c r="J388" s="16">
        <v>1</v>
      </c>
      <c r="K388" s="16">
        <v>52</v>
      </c>
      <c r="L388" s="16" t="s">
        <v>58</v>
      </c>
      <c r="M388" s="16">
        <v>0</v>
      </c>
      <c r="N388" s="16">
        <v>0</v>
      </c>
      <c r="O388" s="16">
        <v>0</v>
      </c>
      <c r="P388" s="16">
        <v>0</v>
      </c>
      <c r="Q388" s="16">
        <v>0</v>
      </c>
      <c r="R388" s="16">
        <v>0</v>
      </c>
      <c r="S388" s="16">
        <v>0</v>
      </c>
      <c r="T388" s="16">
        <v>1</v>
      </c>
      <c r="U388" s="16">
        <v>0</v>
      </c>
    </row>
    <row r="389" spans="1:21" ht="72.5" x14ac:dyDescent="0.35">
      <c r="A389" s="16">
        <v>100070</v>
      </c>
      <c r="B389" s="16" t="s">
        <v>1331</v>
      </c>
      <c r="C389" s="16" t="s">
        <v>1332</v>
      </c>
      <c r="D389" s="16">
        <v>2020</v>
      </c>
      <c r="E389" s="16" t="s">
        <v>1331</v>
      </c>
      <c r="F389" s="16">
        <v>52</v>
      </c>
      <c r="G389" s="16" t="s">
        <v>1333</v>
      </c>
      <c r="H389" s="16">
        <v>2020</v>
      </c>
      <c r="I389" s="16">
        <v>0</v>
      </c>
      <c r="J389" s="16">
        <v>1</v>
      </c>
      <c r="K389" s="16">
        <v>52</v>
      </c>
      <c r="L389" s="16" t="s">
        <v>1334</v>
      </c>
      <c r="M389" s="16">
        <v>1</v>
      </c>
      <c r="N389" s="16">
        <v>1</v>
      </c>
      <c r="O389" s="16">
        <v>0</v>
      </c>
      <c r="P389" s="16">
        <v>0</v>
      </c>
      <c r="Q389" s="16">
        <v>0</v>
      </c>
      <c r="R389" s="16">
        <v>0</v>
      </c>
      <c r="S389" s="16">
        <v>0</v>
      </c>
      <c r="T389" s="16">
        <v>0</v>
      </c>
      <c r="U389" s="16">
        <v>1</v>
      </c>
    </row>
    <row r="390" spans="1:21" ht="145" x14ac:dyDescent="0.35">
      <c r="A390" s="16">
        <v>1733</v>
      </c>
      <c r="B390" s="16" t="s">
        <v>1335</v>
      </c>
      <c r="C390" s="16" t="s">
        <v>1336</v>
      </c>
      <c r="D390" s="16">
        <v>2005</v>
      </c>
      <c r="E390" s="16" t="s">
        <v>1337</v>
      </c>
      <c r="F390" s="16">
        <v>51</v>
      </c>
      <c r="G390" s="16" t="s">
        <v>1338</v>
      </c>
      <c r="H390" s="16">
        <v>2005</v>
      </c>
      <c r="I390" s="16">
        <v>8.9513667000000005E-2</v>
      </c>
      <c r="J390" s="16">
        <v>1</v>
      </c>
      <c r="K390" s="16">
        <v>51</v>
      </c>
      <c r="L390" s="16" t="s">
        <v>67</v>
      </c>
      <c r="M390" s="16">
        <v>0</v>
      </c>
      <c r="N390" s="16">
        <v>0</v>
      </c>
      <c r="O390" s="16">
        <v>0</v>
      </c>
      <c r="P390" s="16">
        <v>0</v>
      </c>
      <c r="Q390" s="16">
        <v>1</v>
      </c>
      <c r="R390" s="16">
        <v>0</v>
      </c>
      <c r="S390" s="16">
        <v>0</v>
      </c>
      <c r="T390" s="16">
        <v>0</v>
      </c>
      <c r="U390" s="16">
        <v>0</v>
      </c>
    </row>
    <row r="391" spans="1:21" ht="72.5" x14ac:dyDescent="0.35">
      <c r="A391" s="16">
        <v>280</v>
      </c>
      <c r="B391" s="16" t="s">
        <v>1339</v>
      </c>
      <c r="C391" s="16" t="s">
        <v>1340</v>
      </c>
      <c r="D391" s="16">
        <v>2001</v>
      </c>
      <c r="E391" s="16" t="s">
        <v>1341</v>
      </c>
      <c r="F391" s="16">
        <v>51</v>
      </c>
      <c r="G391" s="16" t="s">
        <v>1342</v>
      </c>
      <c r="H391" s="16">
        <v>2001</v>
      </c>
      <c r="I391" s="16">
        <v>9.1187100000000004E-3</v>
      </c>
      <c r="J391" s="16">
        <v>1</v>
      </c>
      <c r="K391" s="16">
        <v>51</v>
      </c>
      <c r="L391" s="16" t="s">
        <v>58</v>
      </c>
      <c r="M391" s="16">
        <v>0</v>
      </c>
      <c r="N391" s="16">
        <v>0</v>
      </c>
      <c r="O391" s="16">
        <v>0</v>
      </c>
      <c r="P391" s="16">
        <v>0</v>
      </c>
      <c r="Q391" s="16">
        <v>0</v>
      </c>
      <c r="R391" s="16">
        <v>0</v>
      </c>
      <c r="S391" s="16">
        <v>0</v>
      </c>
      <c r="T391" s="16">
        <v>1</v>
      </c>
      <c r="U391" s="16">
        <v>0</v>
      </c>
    </row>
    <row r="392" spans="1:21" ht="58" x14ac:dyDescent="0.35">
      <c r="A392" s="16">
        <v>1073</v>
      </c>
      <c r="B392" s="16" t="s">
        <v>1343</v>
      </c>
      <c r="C392" s="16" t="s">
        <v>1344</v>
      </c>
      <c r="D392" s="16">
        <v>2007</v>
      </c>
      <c r="E392" s="16" t="s">
        <v>1345</v>
      </c>
      <c r="F392" s="16">
        <v>51</v>
      </c>
      <c r="G392" s="16" t="s">
        <v>1346</v>
      </c>
      <c r="H392" s="16">
        <v>2007</v>
      </c>
      <c r="I392" s="16">
        <v>8.2304530000000004E-3</v>
      </c>
      <c r="J392" s="16">
        <v>1</v>
      </c>
      <c r="K392" s="16">
        <v>51</v>
      </c>
      <c r="L392" s="16" t="s">
        <v>58</v>
      </c>
      <c r="M392" s="16">
        <v>0</v>
      </c>
      <c r="N392" s="16">
        <v>0</v>
      </c>
      <c r="O392" s="16">
        <v>0</v>
      </c>
      <c r="P392" s="16">
        <v>0</v>
      </c>
      <c r="Q392" s="16">
        <v>0</v>
      </c>
      <c r="R392" s="16">
        <v>0</v>
      </c>
      <c r="S392" s="16">
        <v>0</v>
      </c>
      <c r="T392" s="16">
        <v>1</v>
      </c>
      <c r="U392" s="16">
        <v>0</v>
      </c>
    </row>
    <row r="393" spans="1:21" ht="87" x14ac:dyDescent="0.35">
      <c r="A393" s="16">
        <v>298</v>
      </c>
      <c r="B393" s="16" t="s">
        <v>1347</v>
      </c>
      <c r="C393" s="16" t="s">
        <v>195</v>
      </c>
      <c r="D393" s="16">
        <v>1997</v>
      </c>
      <c r="E393" s="16" t="s">
        <v>1347</v>
      </c>
      <c r="F393" s="16">
        <v>51</v>
      </c>
      <c r="G393" s="16" t="s">
        <v>1348</v>
      </c>
      <c r="H393" s="16">
        <v>1997</v>
      </c>
      <c r="I393" s="16">
        <v>0</v>
      </c>
      <c r="J393" s="16">
        <v>1</v>
      </c>
      <c r="K393" s="16">
        <v>51</v>
      </c>
      <c r="L393" s="16" t="s">
        <v>67</v>
      </c>
      <c r="M393" s="16">
        <v>0</v>
      </c>
      <c r="N393" s="16">
        <v>0</v>
      </c>
      <c r="O393" s="16">
        <v>0</v>
      </c>
      <c r="P393" s="16">
        <v>0</v>
      </c>
      <c r="Q393" s="16">
        <v>1</v>
      </c>
      <c r="R393" s="16">
        <v>0</v>
      </c>
      <c r="S393" s="16">
        <v>0</v>
      </c>
      <c r="T393" s="16">
        <v>0</v>
      </c>
      <c r="U393" s="16">
        <v>0</v>
      </c>
    </row>
    <row r="394" spans="1:21" ht="87" x14ac:dyDescent="0.35">
      <c r="A394" s="16">
        <v>515</v>
      </c>
      <c r="B394" s="16" t="s">
        <v>1349</v>
      </c>
      <c r="C394" s="16" t="s">
        <v>1350</v>
      </c>
      <c r="D394" s="16">
        <v>2007</v>
      </c>
      <c r="E394" s="16" t="s">
        <v>1349</v>
      </c>
      <c r="F394" s="16">
        <v>51</v>
      </c>
      <c r="G394" s="16" t="s">
        <v>1351</v>
      </c>
      <c r="H394" s="16">
        <v>2007</v>
      </c>
      <c r="I394" s="16">
        <v>0</v>
      </c>
      <c r="J394" s="16">
        <v>1</v>
      </c>
      <c r="K394" s="16">
        <v>51</v>
      </c>
      <c r="L394" s="16" t="s">
        <v>67</v>
      </c>
      <c r="M394" s="16">
        <v>0</v>
      </c>
      <c r="N394" s="16">
        <v>0</v>
      </c>
      <c r="O394" s="16">
        <v>0</v>
      </c>
      <c r="P394" s="16">
        <v>0</v>
      </c>
      <c r="Q394" s="16">
        <v>1</v>
      </c>
      <c r="R394" s="16">
        <v>0</v>
      </c>
      <c r="S394" s="16">
        <v>0</v>
      </c>
      <c r="T394" s="16">
        <v>0</v>
      </c>
      <c r="U394" s="16">
        <v>0</v>
      </c>
    </row>
    <row r="395" spans="1:21" ht="43.5" x14ac:dyDescent="0.35">
      <c r="A395" s="16">
        <v>50064</v>
      </c>
      <c r="B395" s="16" t="s">
        <v>1352</v>
      </c>
      <c r="C395" s="16" t="s">
        <v>1353</v>
      </c>
      <c r="D395" s="16">
        <v>2013</v>
      </c>
      <c r="E395" s="16" t="s">
        <v>1352</v>
      </c>
      <c r="F395" s="16">
        <v>51</v>
      </c>
      <c r="G395" s="16" t="s">
        <v>1354</v>
      </c>
      <c r="H395" s="16">
        <v>2013</v>
      </c>
      <c r="I395" s="16">
        <v>0</v>
      </c>
      <c r="J395" s="16">
        <v>1</v>
      </c>
      <c r="K395" s="16">
        <v>51</v>
      </c>
      <c r="L395" s="16" t="s">
        <v>58</v>
      </c>
      <c r="M395" s="16">
        <v>0</v>
      </c>
      <c r="N395" s="16">
        <v>0</v>
      </c>
      <c r="O395" s="16">
        <v>0</v>
      </c>
      <c r="P395" s="16">
        <v>0</v>
      </c>
      <c r="Q395" s="16">
        <v>0</v>
      </c>
      <c r="R395" s="16">
        <v>0</v>
      </c>
      <c r="S395" s="16">
        <v>0</v>
      </c>
      <c r="T395" s="16">
        <v>1</v>
      </c>
      <c r="U395" s="16">
        <v>0</v>
      </c>
    </row>
    <row r="396" spans="1:21" ht="58" x14ac:dyDescent="0.35">
      <c r="A396" s="16">
        <v>801</v>
      </c>
      <c r="B396" s="16" t="s">
        <v>1355</v>
      </c>
      <c r="C396" s="16" t="s">
        <v>1356</v>
      </c>
      <c r="D396" s="16">
        <v>2004</v>
      </c>
      <c r="E396" s="16" t="s">
        <v>1357</v>
      </c>
      <c r="F396" s="16">
        <v>50</v>
      </c>
      <c r="G396" s="16" t="s">
        <v>1358</v>
      </c>
      <c r="H396" s="16">
        <v>2004</v>
      </c>
      <c r="I396" s="16">
        <v>0.185463506</v>
      </c>
      <c r="J396" s="16">
        <v>1</v>
      </c>
      <c r="K396" s="16">
        <v>50</v>
      </c>
      <c r="L396" s="16" t="s">
        <v>1283</v>
      </c>
      <c r="M396" s="16">
        <v>0</v>
      </c>
      <c r="N396" s="16">
        <v>0</v>
      </c>
      <c r="O396" s="16">
        <v>0</v>
      </c>
      <c r="P396" s="16">
        <v>0</v>
      </c>
      <c r="Q396" s="16">
        <v>0</v>
      </c>
      <c r="R396" s="16">
        <v>0</v>
      </c>
      <c r="S396" s="16">
        <v>0</v>
      </c>
      <c r="T396" s="16">
        <v>0</v>
      </c>
      <c r="U396" s="16">
        <v>1</v>
      </c>
    </row>
    <row r="397" spans="1:21" ht="72.5" x14ac:dyDescent="0.35">
      <c r="A397" s="16">
        <v>1102</v>
      </c>
      <c r="B397" s="16" t="s">
        <v>1359</v>
      </c>
      <c r="C397" s="16" t="s">
        <v>1360</v>
      </c>
      <c r="D397" s="16">
        <v>2012</v>
      </c>
      <c r="E397" s="16" t="s">
        <v>1361</v>
      </c>
      <c r="F397" s="16">
        <v>50</v>
      </c>
      <c r="G397" s="16" t="s">
        <v>1362</v>
      </c>
      <c r="H397" s="16">
        <v>2012</v>
      </c>
      <c r="I397" s="16">
        <v>0.143237577</v>
      </c>
      <c r="J397" s="16">
        <v>1</v>
      </c>
      <c r="K397" s="16">
        <v>50</v>
      </c>
      <c r="L397" s="16" t="s">
        <v>646</v>
      </c>
      <c r="M397" s="16">
        <v>1</v>
      </c>
      <c r="N397" s="16">
        <v>1</v>
      </c>
      <c r="O397" s="16">
        <v>0</v>
      </c>
      <c r="P397" s="16">
        <v>0</v>
      </c>
      <c r="Q397" s="16">
        <v>0</v>
      </c>
      <c r="R397" s="16">
        <v>0</v>
      </c>
      <c r="S397" s="16">
        <v>0</v>
      </c>
      <c r="T397" s="16">
        <v>0</v>
      </c>
      <c r="U397" s="16">
        <v>0</v>
      </c>
    </row>
    <row r="398" spans="1:21" ht="116" x14ac:dyDescent="0.35">
      <c r="A398" s="16">
        <v>453</v>
      </c>
      <c r="B398" s="16" t="s">
        <v>1363</v>
      </c>
      <c r="C398" s="16" t="s">
        <v>1364</v>
      </c>
      <c r="D398" s="16">
        <v>2012</v>
      </c>
      <c r="E398" s="16" t="s">
        <v>1365</v>
      </c>
      <c r="F398" s="16">
        <v>50</v>
      </c>
      <c r="G398" s="16" t="s">
        <v>1366</v>
      </c>
      <c r="H398" s="16">
        <v>2012</v>
      </c>
      <c r="I398" s="16">
        <v>3.7970415E-2</v>
      </c>
      <c r="J398" s="16">
        <v>1</v>
      </c>
      <c r="K398" s="16">
        <v>50</v>
      </c>
      <c r="L398" s="16" t="s">
        <v>58</v>
      </c>
      <c r="M398" s="16">
        <v>0</v>
      </c>
      <c r="N398" s="16">
        <v>0</v>
      </c>
      <c r="O398" s="16">
        <v>0</v>
      </c>
      <c r="P398" s="16">
        <v>0</v>
      </c>
      <c r="Q398" s="16">
        <v>0</v>
      </c>
      <c r="R398" s="16">
        <v>0</v>
      </c>
      <c r="S398" s="16">
        <v>0</v>
      </c>
      <c r="T398" s="16">
        <v>1</v>
      </c>
      <c r="U398" s="16">
        <v>0</v>
      </c>
    </row>
    <row r="399" spans="1:21" ht="72.5" x14ac:dyDescent="0.35">
      <c r="A399" s="16">
        <v>100053</v>
      </c>
      <c r="B399" s="16" t="s">
        <v>1367</v>
      </c>
      <c r="C399" s="16" t="s">
        <v>1368</v>
      </c>
      <c r="D399" s="16">
        <v>2015</v>
      </c>
      <c r="E399" s="16" t="s">
        <v>1369</v>
      </c>
      <c r="F399" s="16">
        <v>50</v>
      </c>
      <c r="G399" s="16" t="s">
        <v>1370</v>
      </c>
      <c r="H399" s="16">
        <v>2015</v>
      </c>
      <c r="I399" s="16">
        <v>3.6498856000000003E-2</v>
      </c>
      <c r="J399" s="16">
        <v>1</v>
      </c>
      <c r="K399" s="16">
        <v>50</v>
      </c>
      <c r="L399" s="16" t="s">
        <v>1027</v>
      </c>
      <c r="M399" s="16">
        <v>0</v>
      </c>
      <c r="N399" s="16">
        <v>0</v>
      </c>
      <c r="O399" s="16">
        <v>0</v>
      </c>
      <c r="P399" s="16">
        <v>0</v>
      </c>
      <c r="Q399" s="16">
        <v>0</v>
      </c>
      <c r="R399" s="16">
        <v>0</v>
      </c>
      <c r="S399" s="16">
        <v>0</v>
      </c>
      <c r="T399" s="16">
        <v>0</v>
      </c>
      <c r="U399" s="16">
        <v>0</v>
      </c>
    </row>
    <row r="400" spans="1:21" ht="72.5" x14ac:dyDescent="0.35">
      <c r="A400" s="16">
        <v>27002</v>
      </c>
      <c r="B400" s="16" t="s">
        <v>1371</v>
      </c>
      <c r="C400" s="16" t="s">
        <v>1372</v>
      </c>
      <c r="D400" s="16">
        <v>2017</v>
      </c>
      <c r="E400" s="16" t="s">
        <v>1373</v>
      </c>
      <c r="F400" s="16">
        <v>50</v>
      </c>
      <c r="G400" s="16" t="s">
        <v>1374</v>
      </c>
      <c r="H400" s="16">
        <v>2017</v>
      </c>
      <c r="I400" s="16">
        <v>9.1187100000000004E-3</v>
      </c>
      <c r="J400" s="16">
        <v>1</v>
      </c>
      <c r="K400" s="16">
        <v>50</v>
      </c>
      <c r="L400" s="16" t="s">
        <v>58</v>
      </c>
      <c r="M400" s="16">
        <v>0</v>
      </c>
      <c r="N400" s="16">
        <v>0</v>
      </c>
      <c r="O400" s="16">
        <v>0</v>
      </c>
      <c r="P400" s="16">
        <v>0</v>
      </c>
      <c r="Q400" s="16">
        <v>0</v>
      </c>
      <c r="R400" s="16">
        <v>0</v>
      </c>
      <c r="S400" s="16">
        <v>0</v>
      </c>
      <c r="T400" s="16">
        <v>1</v>
      </c>
      <c r="U400" s="16">
        <v>0</v>
      </c>
    </row>
    <row r="401" spans="1:21" ht="58" x14ac:dyDescent="0.35">
      <c r="A401" s="16">
        <v>820</v>
      </c>
      <c r="B401" s="16" t="s">
        <v>1375</v>
      </c>
      <c r="C401" s="16" t="s">
        <v>1376</v>
      </c>
      <c r="D401" s="16">
        <v>2001</v>
      </c>
      <c r="E401" s="16" t="s">
        <v>1375</v>
      </c>
      <c r="F401" s="16">
        <v>50</v>
      </c>
      <c r="G401" s="16" t="s">
        <v>1377</v>
      </c>
      <c r="H401" s="16">
        <v>2001</v>
      </c>
      <c r="I401" s="16">
        <v>0</v>
      </c>
      <c r="J401" s="16">
        <v>1</v>
      </c>
      <c r="K401" s="16">
        <v>50</v>
      </c>
      <c r="L401" s="16" t="s">
        <v>26</v>
      </c>
      <c r="M401" s="16">
        <v>0</v>
      </c>
      <c r="N401" s="16">
        <v>0</v>
      </c>
      <c r="O401" s="16">
        <v>0</v>
      </c>
      <c r="P401" s="16">
        <v>1</v>
      </c>
      <c r="Q401" s="16">
        <v>0</v>
      </c>
      <c r="R401" s="16">
        <v>0</v>
      </c>
      <c r="S401" s="16">
        <v>0</v>
      </c>
      <c r="T401" s="16">
        <v>0</v>
      </c>
      <c r="U401" s="16">
        <v>0</v>
      </c>
    </row>
    <row r="402" spans="1:21" ht="72.5" x14ac:dyDescent="0.35">
      <c r="A402" s="16">
        <v>870</v>
      </c>
      <c r="B402" s="16" t="s">
        <v>1378</v>
      </c>
      <c r="C402" s="16" t="s">
        <v>1379</v>
      </c>
      <c r="D402" s="16">
        <v>2011</v>
      </c>
      <c r="E402" s="16" t="s">
        <v>1378</v>
      </c>
      <c r="F402" s="16">
        <v>50</v>
      </c>
      <c r="G402" s="16" t="s">
        <v>1380</v>
      </c>
      <c r="H402" s="16">
        <v>2011</v>
      </c>
      <c r="I402" s="16">
        <v>0</v>
      </c>
      <c r="J402" s="16">
        <v>1</v>
      </c>
      <c r="K402" s="16">
        <v>50</v>
      </c>
      <c r="L402" s="16" t="s">
        <v>58</v>
      </c>
      <c r="M402" s="16">
        <v>0</v>
      </c>
      <c r="N402" s="16">
        <v>0</v>
      </c>
      <c r="O402" s="16">
        <v>0</v>
      </c>
      <c r="P402" s="16">
        <v>0</v>
      </c>
      <c r="Q402" s="16">
        <v>0</v>
      </c>
      <c r="R402" s="16">
        <v>0</v>
      </c>
      <c r="S402" s="16">
        <v>0</v>
      </c>
      <c r="T402" s="16">
        <v>1</v>
      </c>
      <c r="U402" s="16">
        <v>0</v>
      </c>
    </row>
    <row r="403" spans="1:21" ht="58" x14ac:dyDescent="0.35">
      <c r="A403" s="16">
        <v>1145</v>
      </c>
      <c r="B403" s="16" t="s">
        <v>1381</v>
      </c>
      <c r="C403" s="16" t="s">
        <v>1382</v>
      </c>
      <c r="D403" s="16">
        <v>2004</v>
      </c>
      <c r="E403" s="16" t="s">
        <v>1381</v>
      </c>
      <c r="F403" s="16">
        <v>50</v>
      </c>
      <c r="G403" s="16" t="s">
        <v>1383</v>
      </c>
      <c r="H403" s="16">
        <v>2004</v>
      </c>
      <c r="I403" s="16">
        <v>0</v>
      </c>
      <c r="J403" s="16">
        <v>1</v>
      </c>
      <c r="K403" s="16">
        <v>50</v>
      </c>
      <c r="L403" s="16" t="s">
        <v>145</v>
      </c>
      <c r="M403" s="16">
        <v>0</v>
      </c>
      <c r="N403" s="16">
        <v>0</v>
      </c>
      <c r="O403" s="16">
        <v>1</v>
      </c>
      <c r="P403" s="16">
        <v>0</v>
      </c>
      <c r="Q403" s="16">
        <v>1</v>
      </c>
      <c r="R403" s="16">
        <v>0</v>
      </c>
      <c r="S403" s="16">
        <v>0</v>
      </c>
      <c r="T403" s="16">
        <v>0</v>
      </c>
      <c r="U403" s="16">
        <v>0</v>
      </c>
    </row>
    <row r="404" spans="1:21" ht="58" x14ac:dyDescent="0.35">
      <c r="A404" s="16">
        <v>50002</v>
      </c>
      <c r="B404" s="16" t="s">
        <v>1384</v>
      </c>
      <c r="C404" s="16" t="s">
        <v>1385</v>
      </c>
      <c r="D404" s="16">
        <v>2004</v>
      </c>
      <c r="E404" s="16" t="s">
        <v>1384</v>
      </c>
      <c r="F404" s="16">
        <v>50</v>
      </c>
      <c r="G404" s="16" t="s">
        <v>1386</v>
      </c>
      <c r="H404" s="16">
        <v>2004</v>
      </c>
      <c r="I404" s="16">
        <v>0</v>
      </c>
      <c r="J404" s="16">
        <v>1</v>
      </c>
      <c r="K404" s="16">
        <v>50</v>
      </c>
      <c r="L404" s="16" t="s">
        <v>58</v>
      </c>
      <c r="M404" s="16">
        <v>0</v>
      </c>
      <c r="N404" s="16">
        <v>0</v>
      </c>
      <c r="O404" s="16">
        <v>0</v>
      </c>
      <c r="P404" s="16">
        <v>0</v>
      </c>
      <c r="Q404" s="16">
        <v>0</v>
      </c>
      <c r="R404" s="16">
        <v>0</v>
      </c>
      <c r="S404" s="16">
        <v>0</v>
      </c>
      <c r="T404" s="16">
        <v>1</v>
      </c>
      <c r="U404" s="16">
        <v>0</v>
      </c>
    </row>
    <row r="405" spans="1:21" ht="87" x14ac:dyDescent="0.35">
      <c r="A405" s="16">
        <v>100038</v>
      </c>
      <c r="B405" s="16" t="s">
        <v>1387</v>
      </c>
      <c r="C405" s="16" t="s">
        <v>1388</v>
      </c>
      <c r="D405" s="16">
        <v>2015</v>
      </c>
      <c r="E405" s="16" t="s">
        <v>1387</v>
      </c>
      <c r="F405" s="16">
        <v>50</v>
      </c>
      <c r="G405" s="16" t="s">
        <v>1389</v>
      </c>
      <c r="H405" s="16">
        <v>2015</v>
      </c>
      <c r="I405" s="16">
        <v>0</v>
      </c>
      <c r="J405" s="16">
        <v>1</v>
      </c>
      <c r="K405" s="16">
        <v>50</v>
      </c>
      <c r="L405" s="16" t="s">
        <v>67</v>
      </c>
      <c r="M405" s="16">
        <v>0</v>
      </c>
      <c r="N405" s="16">
        <v>0</v>
      </c>
      <c r="O405" s="16">
        <v>0</v>
      </c>
      <c r="P405" s="16">
        <v>0</v>
      </c>
      <c r="Q405" s="16">
        <v>1</v>
      </c>
      <c r="R405" s="16">
        <v>0</v>
      </c>
      <c r="S405" s="16">
        <v>0</v>
      </c>
      <c r="T405" s="16">
        <v>0</v>
      </c>
      <c r="U405" s="16">
        <v>0</v>
      </c>
    </row>
    <row r="406" spans="1:21" ht="72.5" x14ac:dyDescent="0.35">
      <c r="A406" s="16">
        <v>100038</v>
      </c>
      <c r="B406" s="16" t="s">
        <v>1390</v>
      </c>
      <c r="C406" s="16" t="s">
        <v>1391</v>
      </c>
      <c r="D406" s="16">
        <v>2017</v>
      </c>
      <c r="E406" s="16" t="s">
        <v>1390</v>
      </c>
      <c r="F406" s="16">
        <v>50</v>
      </c>
      <c r="G406" s="16" t="s">
        <v>1392</v>
      </c>
      <c r="H406" s="16">
        <v>2017</v>
      </c>
      <c r="I406" s="16">
        <v>0</v>
      </c>
      <c r="J406" s="16">
        <v>1</v>
      </c>
      <c r="K406" s="16">
        <v>50</v>
      </c>
      <c r="L406" s="16" t="s">
        <v>67</v>
      </c>
      <c r="M406" s="16">
        <v>0</v>
      </c>
      <c r="N406" s="16">
        <v>0</v>
      </c>
      <c r="O406" s="16">
        <v>0</v>
      </c>
      <c r="P406" s="16">
        <v>0</v>
      </c>
      <c r="Q406" s="16">
        <v>1</v>
      </c>
      <c r="R406" s="16">
        <v>0</v>
      </c>
      <c r="S406" s="16">
        <v>0</v>
      </c>
      <c r="T406" s="16">
        <v>0</v>
      </c>
      <c r="U406" s="16">
        <v>0</v>
      </c>
    </row>
    <row r="407" spans="1:21" ht="43.5" x14ac:dyDescent="0.35">
      <c r="A407" s="16">
        <v>1083</v>
      </c>
      <c r="B407" s="16" t="s">
        <v>1393</v>
      </c>
      <c r="C407" s="16" t="s">
        <v>1394</v>
      </c>
      <c r="D407" s="16">
        <v>2011</v>
      </c>
      <c r="E407" s="16" t="s">
        <v>1395</v>
      </c>
      <c r="F407" s="16">
        <v>49</v>
      </c>
      <c r="G407" s="16" t="s">
        <v>1396</v>
      </c>
      <c r="H407" s="16">
        <v>2011</v>
      </c>
      <c r="I407" s="16">
        <v>0.18923933200000001</v>
      </c>
      <c r="J407" s="16">
        <v>1</v>
      </c>
      <c r="K407" s="16">
        <v>49</v>
      </c>
      <c r="L407" s="16" t="s">
        <v>58</v>
      </c>
      <c r="M407" s="16">
        <v>0</v>
      </c>
      <c r="N407" s="16">
        <v>0</v>
      </c>
      <c r="O407" s="16">
        <v>0</v>
      </c>
      <c r="P407" s="16">
        <v>0</v>
      </c>
      <c r="Q407" s="16">
        <v>0</v>
      </c>
      <c r="R407" s="16">
        <v>0</v>
      </c>
      <c r="S407" s="16">
        <v>0</v>
      </c>
      <c r="T407" s="16">
        <v>1</v>
      </c>
      <c r="U407" s="16">
        <v>0</v>
      </c>
    </row>
    <row r="408" spans="1:21" ht="43.5" x14ac:dyDescent="0.35">
      <c r="A408" s="16">
        <v>72</v>
      </c>
      <c r="B408" s="16" t="s">
        <v>1397</v>
      </c>
      <c r="C408" s="16" t="s">
        <v>1398</v>
      </c>
      <c r="D408" s="16">
        <v>1993</v>
      </c>
      <c r="E408" s="16" t="s">
        <v>1397</v>
      </c>
      <c r="F408" s="16">
        <v>49</v>
      </c>
      <c r="G408" s="16" t="s">
        <v>1399</v>
      </c>
      <c r="H408" s="16">
        <v>1993</v>
      </c>
      <c r="I408" s="16">
        <v>0</v>
      </c>
      <c r="J408" s="16">
        <v>1</v>
      </c>
      <c r="K408" s="16">
        <v>49</v>
      </c>
      <c r="L408" s="16" t="s">
        <v>58</v>
      </c>
      <c r="M408" s="16">
        <v>0</v>
      </c>
      <c r="N408" s="16">
        <v>0</v>
      </c>
      <c r="O408" s="16">
        <v>0</v>
      </c>
      <c r="P408" s="16">
        <v>0</v>
      </c>
      <c r="Q408" s="16">
        <v>0</v>
      </c>
      <c r="R408" s="16">
        <v>0</v>
      </c>
      <c r="S408" s="16">
        <v>0</v>
      </c>
      <c r="T408" s="16">
        <v>1</v>
      </c>
      <c r="U408" s="16">
        <v>0</v>
      </c>
    </row>
    <row r="409" spans="1:21" ht="58" x14ac:dyDescent="0.35">
      <c r="A409" s="16">
        <v>453</v>
      </c>
      <c r="B409" s="16" t="s">
        <v>1400</v>
      </c>
      <c r="C409" s="16" t="s">
        <v>1401</v>
      </c>
      <c r="D409" s="16">
        <v>2010</v>
      </c>
      <c r="E409" s="16" t="s">
        <v>1400</v>
      </c>
      <c r="F409" s="16">
        <v>49</v>
      </c>
      <c r="G409" s="16" t="s">
        <v>1402</v>
      </c>
      <c r="H409" s="16">
        <v>2010</v>
      </c>
      <c r="I409" s="16">
        <v>0</v>
      </c>
      <c r="J409" s="16">
        <v>1</v>
      </c>
      <c r="K409" s="16">
        <v>49</v>
      </c>
      <c r="L409" s="16" t="s">
        <v>58</v>
      </c>
      <c r="M409" s="16">
        <v>0</v>
      </c>
      <c r="N409" s="16">
        <v>0</v>
      </c>
      <c r="O409" s="16">
        <v>0</v>
      </c>
      <c r="P409" s="16">
        <v>0</v>
      </c>
      <c r="Q409" s="16">
        <v>0</v>
      </c>
      <c r="R409" s="16">
        <v>0</v>
      </c>
      <c r="S409" s="16">
        <v>0</v>
      </c>
      <c r="T409" s="16">
        <v>1</v>
      </c>
      <c r="U409" s="16">
        <v>0</v>
      </c>
    </row>
    <row r="410" spans="1:21" ht="58" x14ac:dyDescent="0.35">
      <c r="A410" s="16">
        <v>1720</v>
      </c>
      <c r="B410" s="16" t="s">
        <v>1403</v>
      </c>
      <c r="C410" s="16" t="s">
        <v>1404</v>
      </c>
      <c r="D410" s="16">
        <v>1992</v>
      </c>
      <c r="E410" s="16" t="s">
        <v>1403</v>
      </c>
      <c r="F410" s="16">
        <v>49</v>
      </c>
      <c r="G410" s="16" t="s">
        <v>1405</v>
      </c>
      <c r="H410" s="16">
        <v>1992</v>
      </c>
      <c r="I410" s="16">
        <v>0</v>
      </c>
      <c r="J410" s="16">
        <v>1</v>
      </c>
      <c r="K410" s="16">
        <v>49</v>
      </c>
      <c r="L410" s="16" t="s">
        <v>58</v>
      </c>
      <c r="M410" s="16">
        <v>0</v>
      </c>
      <c r="N410" s="16">
        <v>0</v>
      </c>
      <c r="O410" s="16">
        <v>0</v>
      </c>
      <c r="P410" s="16">
        <v>0</v>
      </c>
      <c r="Q410" s="16">
        <v>0</v>
      </c>
      <c r="R410" s="16">
        <v>0</v>
      </c>
      <c r="S410" s="16">
        <v>0</v>
      </c>
      <c r="T410" s="16">
        <v>1</v>
      </c>
      <c r="U410" s="16">
        <v>0</v>
      </c>
    </row>
    <row r="411" spans="1:21" ht="58" x14ac:dyDescent="0.35">
      <c r="A411" s="16">
        <v>1720</v>
      </c>
      <c r="B411" s="16" t="s">
        <v>1406</v>
      </c>
      <c r="C411" s="16" t="s">
        <v>1407</v>
      </c>
      <c r="D411" s="16">
        <v>1996</v>
      </c>
      <c r="E411" s="16" t="s">
        <v>1406</v>
      </c>
      <c r="F411" s="16">
        <v>49</v>
      </c>
      <c r="G411" s="16" t="s">
        <v>1408</v>
      </c>
      <c r="H411" s="16">
        <v>1996</v>
      </c>
      <c r="I411" s="16">
        <v>0</v>
      </c>
      <c r="J411" s="16">
        <v>1</v>
      </c>
      <c r="K411" s="16">
        <v>49</v>
      </c>
      <c r="L411" s="16" t="s">
        <v>58</v>
      </c>
      <c r="M411" s="16">
        <v>0</v>
      </c>
      <c r="N411" s="16">
        <v>0</v>
      </c>
      <c r="O411" s="16">
        <v>0</v>
      </c>
      <c r="P411" s="16">
        <v>0</v>
      </c>
      <c r="Q411" s="16">
        <v>0</v>
      </c>
      <c r="R411" s="16">
        <v>0</v>
      </c>
      <c r="S411" s="16">
        <v>0</v>
      </c>
      <c r="T411" s="16">
        <v>1</v>
      </c>
      <c r="U411" s="16">
        <v>0</v>
      </c>
    </row>
    <row r="412" spans="1:21" ht="72.5" x14ac:dyDescent="0.35">
      <c r="A412" s="16">
        <v>27002</v>
      </c>
      <c r="B412" s="16" t="s">
        <v>1409</v>
      </c>
      <c r="C412" s="16" t="s">
        <v>1410</v>
      </c>
      <c r="D412" s="16">
        <v>2016</v>
      </c>
      <c r="E412" s="16" t="s">
        <v>1409</v>
      </c>
      <c r="F412" s="16">
        <v>49</v>
      </c>
      <c r="G412" s="16" t="s">
        <v>1411</v>
      </c>
      <c r="H412" s="16">
        <v>2016</v>
      </c>
      <c r="I412" s="16">
        <v>0</v>
      </c>
      <c r="J412" s="16">
        <v>1</v>
      </c>
      <c r="K412" s="16">
        <v>49</v>
      </c>
      <c r="L412" s="16" t="s">
        <v>58</v>
      </c>
      <c r="M412" s="16">
        <v>0</v>
      </c>
      <c r="N412" s="16">
        <v>0</v>
      </c>
      <c r="O412" s="16">
        <v>0</v>
      </c>
      <c r="P412" s="16">
        <v>0</v>
      </c>
      <c r="Q412" s="16">
        <v>0</v>
      </c>
      <c r="R412" s="16">
        <v>0</v>
      </c>
      <c r="S412" s="16">
        <v>0</v>
      </c>
      <c r="T412" s="16">
        <v>1</v>
      </c>
      <c r="U412" s="16">
        <v>0</v>
      </c>
    </row>
    <row r="413" spans="1:21" ht="72.5" x14ac:dyDescent="0.35">
      <c r="A413" s="16">
        <v>27148</v>
      </c>
      <c r="B413" s="16" t="s">
        <v>1412</v>
      </c>
      <c r="C413" s="16" t="s">
        <v>1413</v>
      </c>
      <c r="D413" s="16">
        <v>2013</v>
      </c>
      <c r="E413" s="16" t="s">
        <v>1412</v>
      </c>
      <c r="F413" s="16">
        <v>49</v>
      </c>
      <c r="G413" s="16" t="s">
        <v>1414</v>
      </c>
      <c r="H413" s="16">
        <v>2013</v>
      </c>
      <c r="I413" s="16">
        <v>0</v>
      </c>
      <c r="J413" s="16">
        <v>1</v>
      </c>
      <c r="K413" s="16">
        <v>49</v>
      </c>
      <c r="L413" s="16" t="s">
        <v>519</v>
      </c>
      <c r="M413" s="16">
        <v>0</v>
      </c>
      <c r="N413" s="16">
        <v>0</v>
      </c>
      <c r="O413" s="16">
        <v>1</v>
      </c>
      <c r="P413" s="16">
        <v>0</v>
      </c>
      <c r="Q413" s="16">
        <v>0</v>
      </c>
      <c r="R413" s="16">
        <v>0</v>
      </c>
      <c r="S413" s="16">
        <v>0</v>
      </c>
      <c r="T413" s="16">
        <v>0</v>
      </c>
      <c r="U413" s="16">
        <v>0</v>
      </c>
    </row>
    <row r="414" spans="1:21" ht="72.5" x14ac:dyDescent="0.35">
      <c r="A414" s="16">
        <v>50025</v>
      </c>
      <c r="B414" s="16" t="s">
        <v>1415</v>
      </c>
      <c r="C414" s="16" t="s">
        <v>1416</v>
      </c>
      <c r="D414" s="16">
        <v>2013</v>
      </c>
      <c r="E414" s="16" t="s">
        <v>1415</v>
      </c>
      <c r="F414" s="16">
        <v>49</v>
      </c>
      <c r="G414" s="16" t="s">
        <v>1417</v>
      </c>
      <c r="H414" s="16">
        <v>2013</v>
      </c>
      <c r="I414" s="16">
        <v>0</v>
      </c>
      <c r="J414" s="16">
        <v>1</v>
      </c>
      <c r="K414" s="16">
        <v>49</v>
      </c>
      <c r="L414" s="16" t="s">
        <v>58</v>
      </c>
      <c r="M414" s="16">
        <v>0</v>
      </c>
      <c r="N414" s="16">
        <v>0</v>
      </c>
      <c r="O414" s="16">
        <v>0</v>
      </c>
      <c r="P414" s="16">
        <v>0</v>
      </c>
      <c r="Q414" s="16">
        <v>0</v>
      </c>
      <c r="R414" s="16">
        <v>0</v>
      </c>
      <c r="S414" s="16">
        <v>0</v>
      </c>
      <c r="T414" s="16">
        <v>1</v>
      </c>
      <c r="U414" s="16">
        <v>0</v>
      </c>
    </row>
    <row r="415" spans="1:21" ht="58" x14ac:dyDescent="0.35">
      <c r="A415" s="16">
        <v>100134</v>
      </c>
      <c r="B415" s="16" t="s">
        <v>1418</v>
      </c>
      <c r="C415" s="16" t="s">
        <v>1419</v>
      </c>
      <c r="D415" s="16">
        <v>2015</v>
      </c>
      <c r="E415" s="16" t="s">
        <v>1418</v>
      </c>
      <c r="F415" s="16">
        <v>49</v>
      </c>
      <c r="G415" s="16" t="s">
        <v>1420</v>
      </c>
      <c r="H415" s="16">
        <v>2015</v>
      </c>
      <c r="I415" s="16">
        <v>0</v>
      </c>
      <c r="J415" s="16">
        <v>1</v>
      </c>
      <c r="K415" s="16">
        <v>49</v>
      </c>
      <c r="L415" s="16" t="s">
        <v>32</v>
      </c>
      <c r="M415" s="16">
        <v>0</v>
      </c>
      <c r="N415" s="16">
        <v>0</v>
      </c>
      <c r="O415" s="16">
        <v>0</v>
      </c>
      <c r="P415" s="16">
        <v>0</v>
      </c>
      <c r="Q415" s="16">
        <v>0</v>
      </c>
      <c r="R415" s="16">
        <v>0</v>
      </c>
      <c r="S415" s="16">
        <v>1</v>
      </c>
      <c r="T415" s="16">
        <v>0</v>
      </c>
      <c r="U415" s="16">
        <v>0</v>
      </c>
    </row>
    <row r="416" spans="1:21" ht="87" x14ac:dyDescent="0.35">
      <c r="A416" s="16">
        <v>842</v>
      </c>
      <c r="B416" s="16" t="s">
        <v>1421</v>
      </c>
      <c r="C416" s="16" t="s">
        <v>1422</v>
      </c>
      <c r="D416" s="16">
        <v>2004</v>
      </c>
      <c r="E416" s="16" t="s">
        <v>1423</v>
      </c>
      <c r="F416" s="16">
        <v>48</v>
      </c>
      <c r="G416" s="16" t="s">
        <v>1424</v>
      </c>
      <c r="H416" s="16">
        <v>2004</v>
      </c>
      <c r="I416" s="16">
        <v>4.7619050000000003E-3</v>
      </c>
      <c r="J416" s="16">
        <v>1</v>
      </c>
      <c r="K416" s="16">
        <v>48</v>
      </c>
      <c r="L416" s="16" t="s">
        <v>26</v>
      </c>
      <c r="M416" s="16">
        <v>0</v>
      </c>
      <c r="N416" s="16">
        <v>0</v>
      </c>
      <c r="O416" s="16">
        <v>0</v>
      </c>
      <c r="P416" s="16">
        <v>1</v>
      </c>
      <c r="Q416" s="16">
        <v>0</v>
      </c>
      <c r="R416" s="16">
        <v>0</v>
      </c>
      <c r="S416" s="16">
        <v>0</v>
      </c>
      <c r="T416" s="16">
        <v>0</v>
      </c>
      <c r="U416" s="16">
        <v>0</v>
      </c>
    </row>
    <row r="417" spans="1:21" ht="58" x14ac:dyDescent="0.35">
      <c r="A417" s="16">
        <v>482</v>
      </c>
      <c r="B417" s="16" t="s">
        <v>1425</v>
      </c>
      <c r="C417" s="16" t="s">
        <v>1426</v>
      </c>
      <c r="D417" s="16">
        <v>2006</v>
      </c>
      <c r="E417" s="16" t="s">
        <v>1425</v>
      </c>
      <c r="F417" s="16">
        <v>48</v>
      </c>
      <c r="G417" s="16" t="s">
        <v>1427</v>
      </c>
      <c r="H417" s="16">
        <v>2006</v>
      </c>
      <c r="I417" s="16">
        <v>0</v>
      </c>
      <c r="J417" s="16">
        <v>1</v>
      </c>
      <c r="K417" s="16">
        <v>48</v>
      </c>
      <c r="L417" s="16" t="s">
        <v>58</v>
      </c>
      <c r="M417" s="16">
        <v>0</v>
      </c>
      <c r="N417" s="16">
        <v>0</v>
      </c>
      <c r="O417" s="16">
        <v>0</v>
      </c>
      <c r="P417" s="16">
        <v>0</v>
      </c>
      <c r="Q417" s="16">
        <v>0</v>
      </c>
      <c r="R417" s="16">
        <v>0</v>
      </c>
      <c r="S417" s="16">
        <v>0</v>
      </c>
      <c r="T417" s="16">
        <v>1</v>
      </c>
      <c r="U417" s="16">
        <v>0</v>
      </c>
    </row>
    <row r="418" spans="1:21" ht="29" x14ac:dyDescent="0.35">
      <c r="A418" s="16">
        <v>505</v>
      </c>
      <c r="B418" s="16" t="s">
        <v>1428</v>
      </c>
      <c r="C418" s="16" t="s">
        <v>1429</v>
      </c>
      <c r="D418" s="16">
        <v>2007</v>
      </c>
      <c r="E418" s="16" t="s">
        <v>1428</v>
      </c>
      <c r="F418" s="16">
        <v>48</v>
      </c>
      <c r="G418" s="16" t="s">
        <v>1430</v>
      </c>
      <c r="H418" s="16">
        <v>2007</v>
      </c>
      <c r="I418" s="16">
        <v>0</v>
      </c>
      <c r="J418" s="16">
        <v>1</v>
      </c>
      <c r="K418" s="16">
        <v>48</v>
      </c>
      <c r="L418" s="16" t="s">
        <v>58</v>
      </c>
      <c r="M418" s="16">
        <v>0</v>
      </c>
      <c r="N418" s="16">
        <v>0</v>
      </c>
      <c r="O418" s="16">
        <v>0</v>
      </c>
      <c r="P418" s="16">
        <v>0</v>
      </c>
      <c r="Q418" s="16">
        <v>0</v>
      </c>
      <c r="R418" s="16">
        <v>0</v>
      </c>
      <c r="S418" s="16">
        <v>0</v>
      </c>
      <c r="T418" s="16">
        <v>1</v>
      </c>
      <c r="U418" s="16">
        <v>0</v>
      </c>
    </row>
    <row r="419" spans="1:21" ht="87" x14ac:dyDescent="0.35">
      <c r="A419" s="16">
        <v>100134</v>
      </c>
      <c r="B419" s="16" t="s">
        <v>1431</v>
      </c>
      <c r="C419" s="16" t="s">
        <v>1432</v>
      </c>
      <c r="D419" s="16">
        <v>2015</v>
      </c>
      <c r="E419" s="16" t="s">
        <v>1431</v>
      </c>
      <c r="F419" s="16">
        <v>48</v>
      </c>
      <c r="G419" s="16" t="s">
        <v>1433</v>
      </c>
      <c r="H419" s="16">
        <v>2015</v>
      </c>
      <c r="I419" s="16">
        <v>0</v>
      </c>
      <c r="J419" s="16">
        <v>1</v>
      </c>
      <c r="K419" s="16">
        <v>48</v>
      </c>
      <c r="L419" s="16" t="s">
        <v>32</v>
      </c>
      <c r="M419" s="16">
        <v>0</v>
      </c>
      <c r="N419" s="16">
        <v>0</v>
      </c>
      <c r="O419" s="16">
        <v>0</v>
      </c>
      <c r="P419" s="16">
        <v>0</v>
      </c>
      <c r="Q419" s="16">
        <v>0</v>
      </c>
      <c r="R419" s="16">
        <v>0</v>
      </c>
      <c r="S419" s="16">
        <v>1</v>
      </c>
      <c r="T419" s="16">
        <v>0</v>
      </c>
      <c r="U419" s="16">
        <v>0</v>
      </c>
    </row>
    <row r="420" spans="1:21" ht="72.5" x14ac:dyDescent="0.35">
      <c r="A420" s="16">
        <v>526</v>
      </c>
      <c r="B420" s="16" t="s">
        <v>1434</v>
      </c>
      <c r="C420" s="16" t="s">
        <v>1435</v>
      </c>
      <c r="D420" s="16">
        <v>2007</v>
      </c>
      <c r="E420" s="16" t="s">
        <v>1436</v>
      </c>
      <c r="F420" s="16">
        <v>47</v>
      </c>
      <c r="G420" s="16" t="s">
        <v>1437</v>
      </c>
      <c r="H420" s="16">
        <v>2007</v>
      </c>
      <c r="I420" s="16">
        <v>1.436867E-2</v>
      </c>
      <c r="J420" s="16">
        <v>1</v>
      </c>
      <c r="K420" s="16">
        <v>47</v>
      </c>
      <c r="L420" s="16" t="s">
        <v>58</v>
      </c>
      <c r="M420" s="16">
        <v>0</v>
      </c>
      <c r="N420" s="16">
        <v>0</v>
      </c>
      <c r="O420" s="16">
        <v>0</v>
      </c>
      <c r="P420" s="16">
        <v>0</v>
      </c>
      <c r="Q420" s="16">
        <v>0</v>
      </c>
      <c r="R420" s="16">
        <v>0</v>
      </c>
      <c r="S420" s="16">
        <v>0</v>
      </c>
      <c r="T420" s="16">
        <v>1</v>
      </c>
      <c r="U420" s="16">
        <v>0</v>
      </c>
    </row>
    <row r="421" spans="1:21" ht="101.5" x14ac:dyDescent="0.35">
      <c r="A421" s="16">
        <v>372</v>
      </c>
      <c r="B421" s="16" t="s">
        <v>1438</v>
      </c>
      <c r="C421" s="16" t="s">
        <v>1439</v>
      </c>
      <c r="D421" s="16">
        <v>2001</v>
      </c>
      <c r="E421" s="16" t="s">
        <v>1438</v>
      </c>
      <c r="F421" s="16">
        <v>47</v>
      </c>
      <c r="G421" s="16" t="s">
        <v>1440</v>
      </c>
      <c r="H421" s="16">
        <v>2001</v>
      </c>
      <c r="I421" s="16">
        <v>0</v>
      </c>
      <c r="J421" s="16">
        <v>1</v>
      </c>
      <c r="K421" s="16">
        <v>47</v>
      </c>
      <c r="L421" s="16" t="s">
        <v>58</v>
      </c>
      <c r="M421" s="16">
        <v>0</v>
      </c>
      <c r="N421" s="16">
        <v>0</v>
      </c>
      <c r="O421" s="16">
        <v>0</v>
      </c>
      <c r="P421" s="16">
        <v>0</v>
      </c>
      <c r="Q421" s="16">
        <v>0</v>
      </c>
      <c r="R421" s="16">
        <v>0</v>
      </c>
      <c r="S421" s="16">
        <v>0</v>
      </c>
      <c r="T421" s="16">
        <v>1</v>
      </c>
      <c r="U421" s="16">
        <v>0</v>
      </c>
    </row>
    <row r="422" spans="1:21" ht="58" x14ac:dyDescent="0.35">
      <c r="A422" s="16">
        <v>398</v>
      </c>
      <c r="B422" s="16" t="s">
        <v>1441</v>
      </c>
      <c r="C422" s="16" t="s">
        <v>1442</v>
      </c>
      <c r="D422" s="16">
        <v>2004</v>
      </c>
      <c r="E422" s="16" t="s">
        <v>1441</v>
      </c>
      <c r="F422" s="16">
        <v>47</v>
      </c>
      <c r="G422" s="16" t="s">
        <v>1443</v>
      </c>
      <c r="H422" s="16">
        <v>2004</v>
      </c>
      <c r="I422" s="16">
        <v>0</v>
      </c>
      <c r="J422" s="16">
        <v>1</v>
      </c>
      <c r="K422" s="16">
        <v>47</v>
      </c>
      <c r="L422" s="16" t="s">
        <v>67</v>
      </c>
      <c r="M422" s="16">
        <v>0</v>
      </c>
      <c r="N422" s="16">
        <v>0</v>
      </c>
      <c r="O422" s="16">
        <v>0</v>
      </c>
      <c r="P422" s="16">
        <v>0</v>
      </c>
      <c r="Q422" s="16">
        <v>1</v>
      </c>
      <c r="R422" s="16">
        <v>0</v>
      </c>
      <c r="S422" s="16">
        <v>0</v>
      </c>
      <c r="T422" s="16">
        <v>0</v>
      </c>
      <c r="U422" s="16">
        <v>0</v>
      </c>
    </row>
    <row r="423" spans="1:21" ht="58" x14ac:dyDescent="0.35">
      <c r="A423" s="16">
        <v>453</v>
      </c>
      <c r="B423" s="16" t="s">
        <v>1444</v>
      </c>
      <c r="C423" s="16" t="s">
        <v>1445</v>
      </c>
      <c r="D423" s="16">
        <v>2010</v>
      </c>
      <c r="E423" s="16" t="s">
        <v>1444</v>
      </c>
      <c r="F423" s="16">
        <v>47</v>
      </c>
      <c r="G423" s="16" t="s">
        <v>1446</v>
      </c>
      <c r="H423" s="16">
        <v>2010</v>
      </c>
      <c r="I423" s="16">
        <v>0</v>
      </c>
      <c r="J423" s="16">
        <v>1</v>
      </c>
      <c r="K423" s="16">
        <v>47</v>
      </c>
      <c r="L423" s="16" t="s">
        <v>58</v>
      </c>
      <c r="M423" s="16">
        <v>0</v>
      </c>
      <c r="N423" s="16">
        <v>0</v>
      </c>
      <c r="O423" s="16">
        <v>0</v>
      </c>
      <c r="P423" s="16">
        <v>0</v>
      </c>
      <c r="Q423" s="16">
        <v>0</v>
      </c>
      <c r="R423" s="16">
        <v>0</v>
      </c>
      <c r="S423" s="16">
        <v>0</v>
      </c>
      <c r="T423" s="16">
        <v>1</v>
      </c>
      <c r="U423" s="16">
        <v>0</v>
      </c>
    </row>
    <row r="424" spans="1:21" ht="87" x14ac:dyDescent="0.35">
      <c r="A424" s="16">
        <v>1720</v>
      </c>
      <c r="B424" s="16" t="s">
        <v>1447</v>
      </c>
      <c r="C424" s="16" t="s">
        <v>1448</v>
      </c>
      <c r="D424" s="16">
        <v>1994</v>
      </c>
      <c r="E424" s="16" t="s">
        <v>1447</v>
      </c>
      <c r="F424" s="16">
        <v>47</v>
      </c>
      <c r="G424" s="16" t="s">
        <v>1449</v>
      </c>
      <c r="H424" s="16">
        <v>1994</v>
      </c>
      <c r="I424" s="16">
        <v>0</v>
      </c>
      <c r="J424" s="16">
        <v>1</v>
      </c>
      <c r="K424" s="16">
        <v>47</v>
      </c>
      <c r="L424" s="16" t="s">
        <v>58</v>
      </c>
      <c r="M424" s="16">
        <v>0</v>
      </c>
      <c r="N424" s="16">
        <v>0</v>
      </c>
      <c r="O424" s="16">
        <v>0</v>
      </c>
      <c r="P424" s="16">
        <v>0</v>
      </c>
      <c r="Q424" s="16">
        <v>0</v>
      </c>
      <c r="R424" s="16">
        <v>0</v>
      </c>
      <c r="S424" s="16">
        <v>0</v>
      </c>
      <c r="T424" s="16">
        <v>1</v>
      </c>
      <c r="U424" s="16">
        <v>0</v>
      </c>
    </row>
    <row r="425" spans="1:21" ht="58" x14ac:dyDescent="0.35">
      <c r="A425" s="16">
        <v>26891</v>
      </c>
      <c r="B425" s="16" t="s">
        <v>1450</v>
      </c>
      <c r="C425" s="16" t="s">
        <v>1451</v>
      </c>
      <c r="D425" s="16">
        <v>2016</v>
      </c>
      <c r="E425" s="16" t="s">
        <v>1450</v>
      </c>
      <c r="F425" s="16">
        <v>47</v>
      </c>
      <c r="G425" s="16" t="s">
        <v>1452</v>
      </c>
      <c r="H425" s="16">
        <v>2016</v>
      </c>
      <c r="I425" s="16">
        <v>0</v>
      </c>
      <c r="J425" s="16">
        <v>1</v>
      </c>
      <c r="K425" s="16">
        <v>47</v>
      </c>
      <c r="L425" s="16" t="s">
        <v>58</v>
      </c>
      <c r="M425" s="16">
        <v>0</v>
      </c>
      <c r="N425" s="16">
        <v>0</v>
      </c>
      <c r="O425" s="16">
        <v>0</v>
      </c>
      <c r="P425" s="16">
        <v>0</v>
      </c>
      <c r="Q425" s="16">
        <v>0</v>
      </c>
      <c r="R425" s="16">
        <v>0</v>
      </c>
      <c r="S425" s="16">
        <v>0</v>
      </c>
      <c r="T425" s="16">
        <v>1</v>
      </c>
      <c r="U425" s="16">
        <v>0</v>
      </c>
    </row>
    <row r="426" spans="1:21" ht="87" x14ac:dyDescent="0.35">
      <c r="A426" s="16">
        <v>361</v>
      </c>
      <c r="B426" s="16" t="s">
        <v>1453</v>
      </c>
      <c r="C426" s="16" t="s">
        <v>1317</v>
      </c>
      <c r="D426" s="16">
        <v>2010</v>
      </c>
      <c r="E426" s="16" t="s">
        <v>1454</v>
      </c>
      <c r="F426" s="16">
        <v>46</v>
      </c>
      <c r="G426" s="16" t="s">
        <v>1455</v>
      </c>
      <c r="H426" s="16">
        <v>2010</v>
      </c>
      <c r="I426" s="16">
        <v>0.18032737800000001</v>
      </c>
      <c r="J426" s="16">
        <v>1</v>
      </c>
      <c r="K426" s="16">
        <v>46</v>
      </c>
      <c r="L426" s="16" t="s">
        <v>58</v>
      </c>
      <c r="M426" s="16">
        <v>0</v>
      </c>
      <c r="N426" s="16">
        <v>0</v>
      </c>
      <c r="O426" s="16">
        <v>0</v>
      </c>
      <c r="P426" s="16">
        <v>0</v>
      </c>
      <c r="Q426" s="16">
        <v>0</v>
      </c>
      <c r="R426" s="16">
        <v>0</v>
      </c>
      <c r="S426" s="16">
        <v>0</v>
      </c>
      <c r="T426" s="16">
        <v>1</v>
      </c>
      <c r="U426" s="16">
        <v>0</v>
      </c>
    </row>
    <row r="427" spans="1:21" ht="101.5" x14ac:dyDescent="0.35">
      <c r="A427" s="16">
        <v>14523</v>
      </c>
      <c r="B427" s="16" t="s">
        <v>1456</v>
      </c>
      <c r="C427" s="16" t="s">
        <v>1457</v>
      </c>
      <c r="D427" s="16">
        <v>2013</v>
      </c>
      <c r="E427" s="16" t="s">
        <v>1458</v>
      </c>
      <c r="F427" s="16">
        <v>46</v>
      </c>
      <c r="G427" s="16" t="s">
        <v>1459</v>
      </c>
      <c r="H427" s="16">
        <v>2013</v>
      </c>
      <c r="I427" s="16">
        <v>0.104058886</v>
      </c>
      <c r="J427" s="16">
        <v>1</v>
      </c>
      <c r="K427" s="16">
        <v>46</v>
      </c>
      <c r="L427" s="16" t="s">
        <v>58</v>
      </c>
      <c r="M427" s="16">
        <v>0</v>
      </c>
      <c r="N427" s="16">
        <v>0</v>
      </c>
      <c r="O427" s="16">
        <v>0</v>
      </c>
      <c r="P427" s="16">
        <v>0</v>
      </c>
      <c r="Q427" s="16">
        <v>0</v>
      </c>
      <c r="R427" s="16">
        <v>0</v>
      </c>
      <c r="S427" s="16">
        <v>0</v>
      </c>
      <c r="T427" s="16">
        <v>1</v>
      </c>
      <c r="U427" s="16">
        <v>0</v>
      </c>
    </row>
    <row r="428" spans="1:21" ht="43.5" x14ac:dyDescent="0.35">
      <c r="A428" s="16">
        <v>26948</v>
      </c>
      <c r="B428" s="16" t="s">
        <v>1460</v>
      </c>
      <c r="C428" s="16" t="s">
        <v>1461</v>
      </c>
      <c r="D428" s="16">
        <v>2013</v>
      </c>
      <c r="E428" s="16" t="s">
        <v>1462</v>
      </c>
      <c r="F428" s="16">
        <v>46</v>
      </c>
      <c r="G428" s="16" t="s">
        <v>1463</v>
      </c>
      <c r="H428" s="16">
        <v>2013</v>
      </c>
      <c r="I428" s="16">
        <v>2.8916494000000001E-2</v>
      </c>
      <c r="J428" s="16">
        <v>1</v>
      </c>
      <c r="K428" s="16">
        <v>46</v>
      </c>
      <c r="L428" s="16" t="s">
        <v>646</v>
      </c>
      <c r="M428" s="16">
        <v>1</v>
      </c>
      <c r="N428" s="16">
        <v>1</v>
      </c>
      <c r="O428" s="16">
        <v>0</v>
      </c>
      <c r="P428" s="16">
        <v>0</v>
      </c>
      <c r="Q428" s="16">
        <v>0</v>
      </c>
      <c r="R428" s="16">
        <v>0</v>
      </c>
      <c r="S428" s="16">
        <v>0</v>
      </c>
      <c r="T428" s="16">
        <v>0</v>
      </c>
      <c r="U428" s="16">
        <v>0</v>
      </c>
    </row>
    <row r="429" spans="1:21" ht="72.5" x14ac:dyDescent="0.35">
      <c r="A429" s="16">
        <v>100095</v>
      </c>
      <c r="B429" s="16" t="s">
        <v>1464</v>
      </c>
      <c r="C429" s="16" t="s">
        <v>1465</v>
      </c>
      <c r="D429" s="16">
        <v>2018</v>
      </c>
      <c r="E429" s="16" t="s">
        <v>1466</v>
      </c>
      <c r="F429" s="16">
        <v>46</v>
      </c>
      <c r="G429" s="16" t="s">
        <v>1467</v>
      </c>
      <c r="H429" s="16">
        <v>2018</v>
      </c>
      <c r="I429" s="16">
        <v>9.9502489999999996E-3</v>
      </c>
      <c r="J429" s="16">
        <v>1</v>
      </c>
      <c r="K429" s="16">
        <v>46</v>
      </c>
      <c r="L429" s="16" t="s">
        <v>115</v>
      </c>
      <c r="M429" s="16">
        <v>0</v>
      </c>
      <c r="N429" s="16">
        <v>0</v>
      </c>
      <c r="O429" s="16">
        <v>0</v>
      </c>
      <c r="P429" s="16">
        <v>1</v>
      </c>
      <c r="Q429" s="16">
        <v>0</v>
      </c>
      <c r="R429" s="16">
        <v>0</v>
      </c>
      <c r="S429" s="16">
        <v>0</v>
      </c>
      <c r="T429" s="16">
        <v>1</v>
      </c>
      <c r="U429" s="16">
        <v>0</v>
      </c>
    </row>
    <row r="430" spans="1:21" ht="72.5" x14ac:dyDescent="0.35">
      <c r="A430" s="16">
        <v>510</v>
      </c>
      <c r="B430" s="16" t="s">
        <v>1468</v>
      </c>
      <c r="C430" s="16" t="s">
        <v>1469</v>
      </c>
      <c r="D430" s="16">
        <v>2007</v>
      </c>
      <c r="E430" s="16" t="s">
        <v>1470</v>
      </c>
      <c r="F430" s="16">
        <v>46</v>
      </c>
      <c r="G430" s="16" t="s">
        <v>1471</v>
      </c>
      <c r="H430" s="16">
        <v>2007</v>
      </c>
      <c r="I430" s="16">
        <v>2.7548210000000002E-3</v>
      </c>
      <c r="J430" s="16">
        <v>1</v>
      </c>
      <c r="K430" s="16">
        <v>46</v>
      </c>
      <c r="L430" s="16" t="s">
        <v>58</v>
      </c>
      <c r="M430" s="16">
        <v>0</v>
      </c>
      <c r="N430" s="16">
        <v>0</v>
      </c>
      <c r="O430" s="16">
        <v>0</v>
      </c>
      <c r="P430" s="16">
        <v>0</v>
      </c>
      <c r="Q430" s="16">
        <v>0</v>
      </c>
      <c r="R430" s="16">
        <v>0</v>
      </c>
      <c r="S430" s="16">
        <v>0</v>
      </c>
      <c r="T430" s="16">
        <v>1</v>
      </c>
      <c r="U430" s="16">
        <v>0</v>
      </c>
    </row>
    <row r="431" spans="1:21" ht="72.5" x14ac:dyDescent="0.35">
      <c r="A431" s="16">
        <v>306</v>
      </c>
      <c r="B431" s="16" t="s">
        <v>1472</v>
      </c>
      <c r="C431" s="16" t="s">
        <v>501</v>
      </c>
      <c r="D431" s="16">
        <v>1996</v>
      </c>
      <c r="E431" s="16" t="s">
        <v>1472</v>
      </c>
      <c r="F431" s="16">
        <v>46</v>
      </c>
      <c r="G431" s="16" t="s">
        <v>1473</v>
      </c>
      <c r="H431" s="16">
        <v>1996</v>
      </c>
      <c r="I431" s="16">
        <v>0</v>
      </c>
      <c r="J431" s="16">
        <v>1</v>
      </c>
      <c r="K431" s="16">
        <v>46</v>
      </c>
      <c r="L431" s="16" t="s">
        <v>58</v>
      </c>
      <c r="M431" s="16">
        <v>0</v>
      </c>
      <c r="N431" s="16">
        <v>0</v>
      </c>
      <c r="O431" s="16">
        <v>0</v>
      </c>
      <c r="P431" s="16">
        <v>0</v>
      </c>
      <c r="Q431" s="16">
        <v>0</v>
      </c>
      <c r="R431" s="16">
        <v>0</v>
      </c>
      <c r="S431" s="16">
        <v>0</v>
      </c>
      <c r="T431" s="16">
        <v>1</v>
      </c>
      <c r="U431" s="16">
        <v>0</v>
      </c>
    </row>
    <row r="432" spans="1:21" ht="72.5" x14ac:dyDescent="0.35">
      <c r="A432" s="16">
        <v>425</v>
      </c>
      <c r="B432" s="16" t="s">
        <v>1474</v>
      </c>
      <c r="C432" s="16" t="s">
        <v>1475</v>
      </c>
      <c r="D432" s="16">
        <v>2008</v>
      </c>
      <c r="E432" s="16" t="s">
        <v>1474</v>
      </c>
      <c r="F432" s="16">
        <v>46</v>
      </c>
      <c r="G432" s="16" t="s">
        <v>1476</v>
      </c>
      <c r="H432" s="16">
        <v>2008</v>
      </c>
      <c r="I432" s="16">
        <v>0</v>
      </c>
      <c r="J432" s="16">
        <v>1</v>
      </c>
      <c r="K432" s="16">
        <v>46</v>
      </c>
      <c r="L432" s="16" t="s">
        <v>58</v>
      </c>
      <c r="M432" s="16">
        <v>0</v>
      </c>
      <c r="N432" s="16">
        <v>0</v>
      </c>
      <c r="O432" s="16">
        <v>0</v>
      </c>
      <c r="P432" s="16">
        <v>0</v>
      </c>
      <c r="Q432" s="16">
        <v>0</v>
      </c>
      <c r="R432" s="16">
        <v>0</v>
      </c>
      <c r="S432" s="16">
        <v>0</v>
      </c>
      <c r="T432" s="16">
        <v>1</v>
      </c>
      <c r="U432" s="16">
        <v>0</v>
      </c>
    </row>
    <row r="433" spans="1:21" ht="58" x14ac:dyDescent="0.35">
      <c r="A433" s="16">
        <v>808</v>
      </c>
      <c r="B433" s="16" t="s">
        <v>1477</v>
      </c>
      <c r="C433" s="16" t="s">
        <v>1478</v>
      </c>
      <c r="D433" s="16">
        <v>2004</v>
      </c>
      <c r="E433" s="16" t="s">
        <v>1477</v>
      </c>
      <c r="F433" s="16">
        <v>46</v>
      </c>
      <c r="G433" s="16" t="s">
        <v>1479</v>
      </c>
      <c r="H433" s="16">
        <v>2004</v>
      </c>
      <c r="I433" s="16">
        <v>0</v>
      </c>
      <c r="J433" s="16">
        <v>1</v>
      </c>
      <c r="K433" s="16">
        <v>46</v>
      </c>
      <c r="L433" s="16" t="s">
        <v>26</v>
      </c>
      <c r="M433" s="16">
        <v>0</v>
      </c>
      <c r="N433" s="16">
        <v>0</v>
      </c>
      <c r="O433" s="16">
        <v>0</v>
      </c>
      <c r="P433" s="16">
        <v>1</v>
      </c>
      <c r="Q433" s="16">
        <v>0</v>
      </c>
      <c r="R433" s="16">
        <v>0</v>
      </c>
      <c r="S433" s="16">
        <v>0</v>
      </c>
      <c r="T433" s="16">
        <v>0</v>
      </c>
      <c r="U433" s="16">
        <v>0</v>
      </c>
    </row>
    <row r="434" spans="1:21" ht="58" x14ac:dyDescent="0.35">
      <c r="A434" s="16">
        <v>1087</v>
      </c>
      <c r="B434" s="16" t="s">
        <v>1480</v>
      </c>
      <c r="C434" s="16" t="s">
        <v>1481</v>
      </c>
      <c r="D434" s="16">
        <v>2013</v>
      </c>
      <c r="E434" s="16" t="s">
        <v>1480</v>
      </c>
      <c r="F434" s="16">
        <v>46</v>
      </c>
      <c r="G434" s="16" t="s">
        <v>1482</v>
      </c>
      <c r="H434" s="16">
        <v>2013</v>
      </c>
      <c r="I434" s="16">
        <v>0</v>
      </c>
      <c r="J434" s="16">
        <v>1</v>
      </c>
      <c r="K434" s="16">
        <v>46</v>
      </c>
      <c r="L434" s="16" t="s">
        <v>58</v>
      </c>
      <c r="M434" s="16">
        <v>0</v>
      </c>
      <c r="N434" s="16">
        <v>0</v>
      </c>
      <c r="O434" s="16">
        <v>0</v>
      </c>
      <c r="P434" s="16">
        <v>0</v>
      </c>
      <c r="Q434" s="16">
        <v>0</v>
      </c>
      <c r="R434" s="16">
        <v>0</v>
      </c>
      <c r="S434" s="16">
        <v>0</v>
      </c>
      <c r="T434" s="16">
        <v>1</v>
      </c>
      <c r="U434" s="16">
        <v>0</v>
      </c>
    </row>
    <row r="435" spans="1:21" ht="72.5" x14ac:dyDescent="0.35">
      <c r="A435" s="16">
        <v>100035</v>
      </c>
      <c r="B435" s="16" t="s">
        <v>1483</v>
      </c>
      <c r="C435" s="16" t="s">
        <v>1484</v>
      </c>
      <c r="D435" s="16">
        <v>2017</v>
      </c>
      <c r="E435" s="16" t="s">
        <v>1485</v>
      </c>
      <c r="F435" s="16">
        <v>45</v>
      </c>
      <c r="G435" s="16" t="s">
        <v>1486</v>
      </c>
      <c r="H435" s="16">
        <v>2017</v>
      </c>
      <c r="I435" s="16">
        <v>8.9473683999999998E-2</v>
      </c>
      <c r="J435" s="16">
        <v>1</v>
      </c>
      <c r="K435" s="16">
        <v>45</v>
      </c>
      <c r="L435" s="16" t="s">
        <v>67</v>
      </c>
      <c r="M435" s="16">
        <v>0</v>
      </c>
      <c r="N435" s="16">
        <v>0</v>
      </c>
      <c r="O435" s="16">
        <v>0</v>
      </c>
      <c r="P435" s="16">
        <v>0</v>
      </c>
      <c r="Q435" s="16">
        <v>1</v>
      </c>
      <c r="R435" s="16">
        <v>0</v>
      </c>
      <c r="S435" s="16">
        <v>0</v>
      </c>
      <c r="T435" s="16">
        <v>0</v>
      </c>
      <c r="U435" s="16">
        <v>0</v>
      </c>
    </row>
    <row r="436" spans="1:21" ht="58" x14ac:dyDescent="0.35">
      <c r="A436" s="16">
        <v>568</v>
      </c>
      <c r="B436" s="16" t="s">
        <v>1487</v>
      </c>
      <c r="C436" s="16" t="s">
        <v>1488</v>
      </c>
      <c r="D436" s="16">
        <v>2004</v>
      </c>
      <c r="E436" s="16" t="s">
        <v>1487</v>
      </c>
      <c r="F436" s="16">
        <v>45</v>
      </c>
      <c r="G436" s="16" t="s">
        <v>1489</v>
      </c>
      <c r="H436" s="16">
        <v>2004</v>
      </c>
      <c r="I436" s="16">
        <v>0</v>
      </c>
      <c r="J436" s="16">
        <v>1</v>
      </c>
      <c r="K436" s="16">
        <v>45</v>
      </c>
      <c r="L436" s="16" t="s">
        <v>58</v>
      </c>
      <c r="M436" s="16">
        <v>0</v>
      </c>
      <c r="N436" s="16">
        <v>0</v>
      </c>
      <c r="O436" s="16">
        <v>0</v>
      </c>
      <c r="P436" s="16">
        <v>0</v>
      </c>
      <c r="Q436" s="16">
        <v>0</v>
      </c>
      <c r="R436" s="16">
        <v>0</v>
      </c>
      <c r="S436" s="16">
        <v>0</v>
      </c>
      <c r="T436" s="16">
        <v>1</v>
      </c>
      <c r="U436" s="16">
        <v>0</v>
      </c>
    </row>
    <row r="437" spans="1:21" ht="43.5" x14ac:dyDescent="0.35">
      <c r="A437" s="16">
        <v>1145</v>
      </c>
      <c r="B437" s="16" t="s">
        <v>1490</v>
      </c>
      <c r="C437" s="16" t="s">
        <v>1491</v>
      </c>
      <c r="D437" s="16">
        <v>2001</v>
      </c>
      <c r="E437" s="16" t="s">
        <v>1490</v>
      </c>
      <c r="F437" s="16">
        <v>45</v>
      </c>
      <c r="G437" s="16" t="s">
        <v>1492</v>
      </c>
      <c r="H437" s="16">
        <v>2001</v>
      </c>
      <c r="I437" s="16">
        <v>0</v>
      </c>
      <c r="J437" s="16">
        <v>1</v>
      </c>
      <c r="K437" s="16">
        <v>45</v>
      </c>
      <c r="L437" s="16" t="s">
        <v>145</v>
      </c>
      <c r="M437" s="16">
        <v>0</v>
      </c>
      <c r="N437" s="16">
        <v>0</v>
      </c>
      <c r="O437" s="16">
        <v>1</v>
      </c>
      <c r="P437" s="16">
        <v>0</v>
      </c>
      <c r="Q437" s="16">
        <v>1</v>
      </c>
      <c r="R437" s="16">
        <v>0</v>
      </c>
      <c r="S437" s="16">
        <v>0</v>
      </c>
      <c r="T437" s="16">
        <v>0</v>
      </c>
      <c r="U437" s="16">
        <v>0</v>
      </c>
    </row>
    <row r="438" spans="1:21" ht="72.5" x14ac:dyDescent="0.35">
      <c r="A438" s="16">
        <v>14520</v>
      </c>
      <c r="B438" s="16" t="s">
        <v>1493</v>
      </c>
      <c r="C438" s="16" t="s">
        <v>1494</v>
      </c>
      <c r="D438" s="16">
        <v>2015</v>
      </c>
      <c r="E438" s="16" t="s">
        <v>1493</v>
      </c>
      <c r="F438" s="16">
        <v>45</v>
      </c>
      <c r="G438" s="16" t="s">
        <v>1495</v>
      </c>
      <c r="H438" s="16">
        <v>2015</v>
      </c>
      <c r="I438" s="16">
        <v>0</v>
      </c>
      <c r="J438" s="16">
        <v>1</v>
      </c>
      <c r="K438" s="16">
        <v>45</v>
      </c>
      <c r="L438" s="16" t="s">
        <v>1496</v>
      </c>
      <c r="M438" s="16">
        <v>0</v>
      </c>
      <c r="N438" s="16">
        <v>0</v>
      </c>
      <c r="O438" s="16">
        <v>1</v>
      </c>
      <c r="P438" s="16">
        <v>0</v>
      </c>
      <c r="Q438" s="16">
        <v>0</v>
      </c>
      <c r="R438" s="16">
        <v>1</v>
      </c>
      <c r="S438" s="16">
        <v>0</v>
      </c>
      <c r="T438" s="16">
        <v>0</v>
      </c>
      <c r="U438" s="16">
        <v>0</v>
      </c>
    </row>
    <row r="439" spans="1:21" ht="101.5" x14ac:dyDescent="0.35">
      <c r="A439" s="16">
        <v>1715</v>
      </c>
      <c r="B439" s="16" t="s">
        <v>1497</v>
      </c>
      <c r="C439" s="16" t="s">
        <v>1498</v>
      </c>
      <c r="D439" s="16">
        <v>1996</v>
      </c>
      <c r="E439" s="16" t="s">
        <v>1499</v>
      </c>
      <c r="F439" s="16">
        <v>44</v>
      </c>
      <c r="G439" s="16" t="s">
        <v>1500</v>
      </c>
      <c r="H439" s="16">
        <v>1996</v>
      </c>
      <c r="I439" s="16">
        <v>0.136301743</v>
      </c>
      <c r="J439" s="16">
        <v>1</v>
      </c>
      <c r="K439" s="16">
        <v>44</v>
      </c>
      <c r="L439" s="16" t="s">
        <v>115</v>
      </c>
      <c r="M439" s="16">
        <v>0</v>
      </c>
      <c r="N439" s="16">
        <v>0</v>
      </c>
      <c r="O439" s="16">
        <v>0</v>
      </c>
      <c r="P439" s="16">
        <v>1</v>
      </c>
      <c r="Q439" s="16">
        <v>0</v>
      </c>
      <c r="R439" s="16">
        <v>0</v>
      </c>
      <c r="S439" s="16">
        <v>0</v>
      </c>
      <c r="T439" s="16">
        <v>1</v>
      </c>
      <c r="U439" s="16">
        <v>0</v>
      </c>
    </row>
    <row r="440" spans="1:21" ht="58" x14ac:dyDescent="0.35">
      <c r="A440" s="16">
        <v>367</v>
      </c>
      <c r="B440" s="16" t="s">
        <v>1501</v>
      </c>
      <c r="C440" s="16" t="s">
        <v>622</v>
      </c>
      <c r="D440" s="16">
        <v>2002</v>
      </c>
      <c r="E440" s="16" t="s">
        <v>1502</v>
      </c>
      <c r="F440" s="16">
        <v>44</v>
      </c>
      <c r="G440" s="16" t="s">
        <v>1503</v>
      </c>
      <c r="H440" s="16">
        <v>2002</v>
      </c>
      <c r="I440" s="16">
        <v>7.5757580000000001E-3</v>
      </c>
      <c r="J440" s="16">
        <v>1</v>
      </c>
      <c r="K440" s="16">
        <v>44</v>
      </c>
      <c r="L440" s="16" t="s">
        <v>58</v>
      </c>
      <c r="M440" s="16">
        <v>0</v>
      </c>
      <c r="N440" s="16">
        <v>0</v>
      </c>
      <c r="O440" s="16">
        <v>0</v>
      </c>
      <c r="P440" s="16">
        <v>0</v>
      </c>
      <c r="Q440" s="16">
        <v>0</v>
      </c>
      <c r="R440" s="16">
        <v>0</v>
      </c>
      <c r="S440" s="16">
        <v>0</v>
      </c>
      <c r="T440" s="16">
        <v>1</v>
      </c>
      <c r="U440" s="16">
        <v>0</v>
      </c>
    </row>
    <row r="441" spans="1:21" ht="72.5" x14ac:dyDescent="0.35">
      <c r="A441" s="16">
        <v>16</v>
      </c>
      <c r="B441" s="16" t="s">
        <v>1504</v>
      </c>
      <c r="C441" s="16" t="s">
        <v>1505</v>
      </c>
      <c r="D441" s="16">
        <v>2004</v>
      </c>
      <c r="E441" s="16" t="s">
        <v>1504</v>
      </c>
      <c r="F441" s="16">
        <v>44</v>
      </c>
      <c r="G441" s="16" t="s">
        <v>1506</v>
      </c>
      <c r="H441" s="16">
        <v>2004</v>
      </c>
      <c r="I441" s="16">
        <v>0</v>
      </c>
      <c r="J441" s="16">
        <v>1</v>
      </c>
      <c r="K441" s="16">
        <v>44</v>
      </c>
      <c r="L441" s="16" t="s">
        <v>1507</v>
      </c>
      <c r="M441" s="16">
        <v>0</v>
      </c>
      <c r="N441" s="16">
        <v>0</v>
      </c>
      <c r="O441" s="16">
        <v>0</v>
      </c>
      <c r="P441" s="16">
        <v>0</v>
      </c>
      <c r="Q441" s="16">
        <v>0</v>
      </c>
      <c r="R441" s="16">
        <v>0</v>
      </c>
      <c r="S441" s="16">
        <v>0</v>
      </c>
      <c r="T441" s="16">
        <v>1</v>
      </c>
      <c r="U441" s="16">
        <v>0</v>
      </c>
    </row>
    <row r="442" spans="1:21" ht="58" x14ac:dyDescent="0.35">
      <c r="A442" s="16">
        <v>444</v>
      </c>
      <c r="B442" s="16" t="s">
        <v>1508</v>
      </c>
      <c r="C442" s="16" t="s">
        <v>1509</v>
      </c>
      <c r="D442" s="16">
        <v>2009</v>
      </c>
      <c r="E442" s="16" t="s">
        <v>1508</v>
      </c>
      <c r="F442" s="16">
        <v>44</v>
      </c>
      <c r="G442" s="16" t="s">
        <v>1510</v>
      </c>
      <c r="H442" s="16">
        <v>2009</v>
      </c>
      <c r="I442" s="16">
        <v>0</v>
      </c>
      <c r="J442" s="16">
        <v>1</v>
      </c>
      <c r="K442" s="16">
        <v>44</v>
      </c>
      <c r="L442" s="16" t="s">
        <v>58</v>
      </c>
      <c r="M442" s="16">
        <v>0</v>
      </c>
      <c r="N442" s="16">
        <v>0</v>
      </c>
      <c r="O442" s="16">
        <v>0</v>
      </c>
      <c r="P442" s="16">
        <v>0</v>
      </c>
      <c r="Q442" s="16">
        <v>0</v>
      </c>
      <c r="R442" s="16">
        <v>0</v>
      </c>
      <c r="S442" s="16">
        <v>0</v>
      </c>
      <c r="T442" s="16">
        <v>1</v>
      </c>
      <c r="U442" s="16">
        <v>0</v>
      </c>
    </row>
    <row r="443" spans="1:21" ht="58" x14ac:dyDescent="0.35">
      <c r="A443" s="16">
        <v>475</v>
      </c>
      <c r="B443" s="16" t="s">
        <v>1511</v>
      </c>
      <c r="C443" s="16" t="s">
        <v>1478</v>
      </c>
      <c r="D443" s="16">
        <v>2004</v>
      </c>
      <c r="E443" s="16" t="s">
        <v>1511</v>
      </c>
      <c r="F443" s="16">
        <v>44</v>
      </c>
      <c r="G443" s="16" t="s">
        <v>1479</v>
      </c>
      <c r="H443" s="16">
        <v>2004</v>
      </c>
      <c r="I443" s="16">
        <v>0</v>
      </c>
      <c r="J443" s="16">
        <v>1</v>
      </c>
      <c r="K443" s="16">
        <v>44</v>
      </c>
      <c r="L443" s="16" t="s">
        <v>26</v>
      </c>
      <c r="M443" s="16">
        <v>0</v>
      </c>
      <c r="N443" s="16">
        <v>0</v>
      </c>
      <c r="O443" s="16">
        <v>0</v>
      </c>
      <c r="P443" s="16">
        <v>1</v>
      </c>
      <c r="Q443" s="16">
        <v>0</v>
      </c>
      <c r="R443" s="16">
        <v>0</v>
      </c>
      <c r="S443" s="16">
        <v>0</v>
      </c>
      <c r="T443" s="16">
        <v>0</v>
      </c>
      <c r="U443" s="16">
        <v>0</v>
      </c>
    </row>
    <row r="444" spans="1:21" ht="101.5" x14ac:dyDescent="0.35">
      <c r="A444" s="16">
        <v>1125</v>
      </c>
      <c r="B444" s="16" t="s">
        <v>1512</v>
      </c>
      <c r="C444" s="16" t="s">
        <v>1513</v>
      </c>
      <c r="D444" s="16">
        <v>2018</v>
      </c>
      <c r="E444" s="16" t="s">
        <v>1512</v>
      </c>
      <c r="F444" s="16">
        <v>44</v>
      </c>
      <c r="G444" s="16" t="s">
        <v>1514</v>
      </c>
      <c r="H444" s="16">
        <v>2018</v>
      </c>
      <c r="I444" s="16">
        <v>0</v>
      </c>
      <c r="J444" s="16">
        <v>1</v>
      </c>
      <c r="K444" s="16">
        <v>44</v>
      </c>
      <c r="L444" s="16" t="s">
        <v>58</v>
      </c>
      <c r="M444" s="16">
        <v>0</v>
      </c>
      <c r="N444" s="16">
        <v>0</v>
      </c>
      <c r="O444" s="16">
        <v>0</v>
      </c>
      <c r="P444" s="16">
        <v>0</v>
      </c>
      <c r="Q444" s="16">
        <v>0</v>
      </c>
      <c r="R444" s="16">
        <v>0</v>
      </c>
      <c r="S444" s="16">
        <v>0</v>
      </c>
      <c r="T444" s="16">
        <v>1</v>
      </c>
      <c r="U444" s="16">
        <v>0</v>
      </c>
    </row>
    <row r="445" spans="1:21" ht="72.5" x14ac:dyDescent="0.35">
      <c r="A445" s="16">
        <v>1736</v>
      </c>
      <c r="B445" s="16" t="s">
        <v>1515</v>
      </c>
      <c r="C445" s="16" t="s">
        <v>1516</v>
      </c>
      <c r="D445" s="16">
        <v>2004</v>
      </c>
      <c r="E445" s="16" t="s">
        <v>1517</v>
      </c>
      <c r="F445" s="16">
        <v>43</v>
      </c>
      <c r="G445" s="16" t="s">
        <v>1518</v>
      </c>
      <c r="H445" s="16">
        <v>2004</v>
      </c>
      <c r="I445" s="16">
        <v>3.7557951999999999E-2</v>
      </c>
      <c r="J445" s="16">
        <v>1</v>
      </c>
      <c r="K445" s="16">
        <v>43</v>
      </c>
      <c r="L445" s="16" t="s">
        <v>32</v>
      </c>
      <c r="M445" s="16">
        <v>0</v>
      </c>
      <c r="N445" s="16">
        <v>0</v>
      </c>
      <c r="O445" s="16">
        <v>0</v>
      </c>
      <c r="P445" s="16">
        <v>0</v>
      </c>
      <c r="Q445" s="16">
        <v>0</v>
      </c>
      <c r="R445" s="16">
        <v>0</v>
      </c>
      <c r="S445" s="16">
        <v>1</v>
      </c>
      <c r="T445" s="16">
        <v>0</v>
      </c>
      <c r="U445" s="16">
        <v>0</v>
      </c>
    </row>
    <row r="446" spans="1:21" ht="72.5" x14ac:dyDescent="0.35">
      <c r="A446" s="16">
        <v>1700</v>
      </c>
      <c r="B446" s="16" t="s">
        <v>1519</v>
      </c>
      <c r="C446" s="16" t="s">
        <v>1516</v>
      </c>
      <c r="D446" s="16">
        <v>2004</v>
      </c>
      <c r="E446" s="16" t="s">
        <v>1517</v>
      </c>
      <c r="F446" s="16">
        <v>43</v>
      </c>
      <c r="G446" s="16" t="s">
        <v>1518</v>
      </c>
      <c r="H446" s="16">
        <v>2004</v>
      </c>
      <c r="I446" s="16">
        <v>1.6460905000000001E-2</v>
      </c>
      <c r="J446" s="16">
        <v>1</v>
      </c>
      <c r="K446" s="16">
        <v>43</v>
      </c>
      <c r="L446" s="16" t="s">
        <v>32</v>
      </c>
      <c r="M446" s="16">
        <v>0</v>
      </c>
      <c r="N446" s="16">
        <v>0</v>
      </c>
      <c r="O446" s="16">
        <v>0</v>
      </c>
      <c r="P446" s="16">
        <v>0</v>
      </c>
      <c r="Q446" s="16">
        <v>0</v>
      </c>
      <c r="R446" s="16">
        <v>0</v>
      </c>
      <c r="S446" s="16">
        <v>1</v>
      </c>
      <c r="T446" s="16">
        <v>0</v>
      </c>
      <c r="U446" s="16">
        <v>0</v>
      </c>
    </row>
    <row r="447" spans="1:21" ht="43.5" x14ac:dyDescent="0.35">
      <c r="A447" s="16">
        <v>18</v>
      </c>
      <c r="B447" s="16" t="s">
        <v>1520</v>
      </c>
      <c r="C447" s="16" t="s">
        <v>1521</v>
      </c>
      <c r="D447" s="16">
        <v>2008</v>
      </c>
      <c r="E447" s="16" t="s">
        <v>1522</v>
      </c>
      <c r="F447" s="16">
        <v>43</v>
      </c>
      <c r="G447" s="16" t="s">
        <v>1523</v>
      </c>
      <c r="H447" s="16">
        <v>2008</v>
      </c>
      <c r="I447" s="16">
        <v>1.5151515000000001E-2</v>
      </c>
      <c r="J447" s="16">
        <v>1</v>
      </c>
      <c r="K447" s="16">
        <v>43</v>
      </c>
      <c r="L447" s="16" t="s">
        <v>58</v>
      </c>
      <c r="M447" s="16">
        <v>0</v>
      </c>
      <c r="N447" s="16">
        <v>0</v>
      </c>
      <c r="O447" s="16">
        <v>0</v>
      </c>
      <c r="P447" s="16">
        <v>0</v>
      </c>
      <c r="Q447" s="16">
        <v>0</v>
      </c>
      <c r="R447" s="16">
        <v>0</v>
      </c>
      <c r="S447" s="16">
        <v>0</v>
      </c>
      <c r="T447" s="16">
        <v>1</v>
      </c>
      <c r="U447" s="16">
        <v>0</v>
      </c>
    </row>
    <row r="448" spans="1:21" ht="87" x14ac:dyDescent="0.35">
      <c r="A448" s="16">
        <v>27002</v>
      </c>
      <c r="B448" s="16" t="s">
        <v>1524</v>
      </c>
      <c r="C448" s="16" t="s">
        <v>1525</v>
      </c>
      <c r="D448" s="16">
        <v>2017</v>
      </c>
      <c r="E448" s="16" t="s">
        <v>1526</v>
      </c>
      <c r="F448" s="16">
        <v>43</v>
      </c>
      <c r="G448" s="16" t="s">
        <v>1527</v>
      </c>
      <c r="H448" s="16">
        <v>2017</v>
      </c>
      <c r="I448" s="16">
        <v>6.8027210000000003E-3</v>
      </c>
      <c r="J448" s="16">
        <v>1</v>
      </c>
      <c r="K448" s="16">
        <v>43</v>
      </c>
      <c r="L448" s="16" t="s">
        <v>58</v>
      </c>
      <c r="M448" s="16">
        <v>0</v>
      </c>
      <c r="N448" s="16">
        <v>0</v>
      </c>
      <c r="O448" s="16">
        <v>0</v>
      </c>
      <c r="P448" s="16">
        <v>0</v>
      </c>
      <c r="Q448" s="16">
        <v>0</v>
      </c>
      <c r="R448" s="16">
        <v>0</v>
      </c>
      <c r="S448" s="16">
        <v>0</v>
      </c>
      <c r="T448" s="16">
        <v>1</v>
      </c>
      <c r="U448" s="16">
        <v>0</v>
      </c>
    </row>
    <row r="449" spans="1:21" ht="72.5" x14ac:dyDescent="0.35">
      <c r="A449" s="16">
        <v>379</v>
      </c>
      <c r="B449" s="16" t="s">
        <v>1517</v>
      </c>
      <c r="C449" s="16" t="s">
        <v>1516</v>
      </c>
      <c r="D449" s="16">
        <v>2004</v>
      </c>
      <c r="E449" s="16" t="s">
        <v>1517</v>
      </c>
      <c r="F449" s="16">
        <v>43</v>
      </c>
      <c r="G449" s="16" t="s">
        <v>1518</v>
      </c>
      <c r="H449" s="16">
        <v>2004</v>
      </c>
      <c r="I449" s="16">
        <v>0</v>
      </c>
      <c r="J449" s="16">
        <v>1</v>
      </c>
      <c r="K449" s="16">
        <v>43</v>
      </c>
      <c r="L449" s="16" t="s">
        <v>58</v>
      </c>
      <c r="M449" s="16">
        <v>0</v>
      </c>
      <c r="N449" s="16">
        <v>0</v>
      </c>
      <c r="O449" s="16">
        <v>0</v>
      </c>
      <c r="P449" s="16">
        <v>0</v>
      </c>
      <c r="Q449" s="16">
        <v>0</v>
      </c>
      <c r="R449" s="16">
        <v>0</v>
      </c>
      <c r="S449" s="16">
        <v>0</v>
      </c>
      <c r="T449" s="16">
        <v>1</v>
      </c>
      <c r="U449" s="16">
        <v>0</v>
      </c>
    </row>
    <row r="450" spans="1:21" ht="72.5" x14ac:dyDescent="0.35">
      <c r="A450" s="16">
        <v>409</v>
      </c>
      <c r="B450" s="16" t="s">
        <v>1528</v>
      </c>
      <c r="C450" s="16" t="s">
        <v>1244</v>
      </c>
      <c r="D450" s="16">
        <v>2006</v>
      </c>
      <c r="E450" s="16" t="s">
        <v>1528</v>
      </c>
      <c r="F450" s="16">
        <v>43</v>
      </c>
      <c r="G450" s="16" t="s">
        <v>1529</v>
      </c>
      <c r="H450" s="16">
        <v>2006</v>
      </c>
      <c r="I450" s="16">
        <v>0</v>
      </c>
      <c r="J450" s="16">
        <v>1</v>
      </c>
      <c r="K450" s="16">
        <v>43</v>
      </c>
      <c r="L450" s="16" t="s">
        <v>67</v>
      </c>
      <c r="M450" s="16">
        <v>0</v>
      </c>
      <c r="N450" s="16">
        <v>0</v>
      </c>
      <c r="O450" s="16">
        <v>0</v>
      </c>
      <c r="P450" s="16">
        <v>0</v>
      </c>
      <c r="Q450" s="16">
        <v>1</v>
      </c>
      <c r="R450" s="16">
        <v>0</v>
      </c>
      <c r="S450" s="16">
        <v>0</v>
      </c>
      <c r="T450" s="16">
        <v>0</v>
      </c>
      <c r="U450" s="16">
        <v>0</v>
      </c>
    </row>
    <row r="451" spans="1:21" ht="72.5" x14ac:dyDescent="0.35">
      <c r="A451" s="16">
        <v>863</v>
      </c>
      <c r="B451" s="16" t="s">
        <v>1530</v>
      </c>
      <c r="C451" s="16" t="s">
        <v>1531</v>
      </c>
      <c r="D451" s="16">
        <v>2004</v>
      </c>
      <c r="E451" s="16" t="s">
        <v>1530</v>
      </c>
      <c r="F451" s="16">
        <v>43</v>
      </c>
      <c r="G451" s="16" t="s">
        <v>1532</v>
      </c>
      <c r="H451" s="16">
        <v>2004</v>
      </c>
      <c r="I451" s="16">
        <v>0</v>
      </c>
      <c r="J451" s="16">
        <v>1</v>
      </c>
      <c r="K451" s="16">
        <v>43</v>
      </c>
      <c r="L451" s="16" t="s">
        <v>26</v>
      </c>
      <c r="M451" s="16">
        <v>0</v>
      </c>
      <c r="N451" s="16">
        <v>0</v>
      </c>
      <c r="O451" s="16">
        <v>0</v>
      </c>
      <c r="P451" s="16">
        <v>1</v>
      </c>
      <c r="Q451" s="16">
        <v>0</v>
      </c>
      <c r="R451" s="16">
        <v>0</v>
      </c>
      <c r="S451" s="16">
        <v>0</v>
      </c>
      <c r="T451" s="16">
        <v>0</v>
      </c>
      <c r="U451" s="16">
        <v>0</v>
      </c>
    </row>
    <row r="452" spans="1:21" ht="72.5" x14ac:dyDescent="0.35">
      <c r="A452" s="16">
        <v>1101</v>
      </c>
      <c r="B452" s="16" t="s">
        <v>1533</v>
      </c>
      <c r="C452" s="16" t="s">
        <v>1534</v>
      </c>
      <c r="D452" s="16">
        <v>2014</v>
      </c>
      <c r="E452" s="16" t="s">
        <v>1533</v>
      </c>
      <c r="F452" s="16">
        <v>43</v>
      </c>
      <c r="G452" s="16" t="s">
        <v>1535</v>
      </c>
      <c r="H452" s="16">
        <v>2014</v>
      </c>
      <c r="I452" s="16">
        <v>0</v>
      </c>
      <c r="J452" s="16">
        <v>1</v>
      </c>
      <c r="K452" s="16">
        <v>43</v>
      </c>
      <c r="L452" s="16" t="s">
        <v>58</v>
      </c>
      <c r="M452" s="16">
        <v>0</v>
      </c>
      <c r="N452" s="16">
        <v>0</v>
      </c>
      <c r="O452" s="16">
        <v>0</v>
      </c>
      <c r="P452" s="16">
        <v>0</v>
      </c>
      <c r="Q452" s="16">
        <v>0</v>
      </c>
      <c r="R452" s="16">
        <v>0</v>
      </c>
      <c r="S452" s="16">
        <v>0</v>
      </c>
      <c r="T452" s="16">
        <v>1</v>
      </c>
      <c r="U452" s="16">
        <v>0</v>
      </c>
    </row>
    <row r="453" spans="1:21" ht="72.5" x14ac:dyDescent="0.35">
      <c r="A453" s="16">
        <v>100038</v>
      </c>
      <c r="B453" s="16" t="s">
        <v>1536</v>
      </c>
      <c r="C453" s="16" t="s">
        <v>1537</v>
      </c>
      <c r="D453" s="16">
        <v>2016</v>
      </c>
      <c r="E453" s="16" t="s">
        <v>1536</v>
      </c>
      <c r="F453" s="16">
        <v>43</v>
      </c>
      <c r="G453" s="16" t="s">
        <v>1538</v>
      </c>
      <c r="H453" s="16">
        <v>2016</v>
      </c>
      <c r="I453" s="16">
        <v>0</v>
      </c>
      <c r="J453" s="16">
        <v>1</v>
      </c>
      <c r="K453" s="16">
        <v>43</v>
      </c>
      <c r="L453" s="16" t="s">
        <v>67</v>
      </c>
      <c r="M453" s="16">
        <v>0</v>
      </c>
      <c r="N453" s="16">
        <v>0</v>
      </c>
      <c r="O453" s="16">
        <v>0</v>
      </c>
      <c r="P453" s="16">
        <v>0</v>
      </c>
      <c r="Q453" s="16">
        <v>1</v>
      </c>
      <c r="R453" s="16">
        <v>0</v>
      </c>
      <c r="S453" s="16">
        <v>0</v>
      </c>
      <c r="T453" s="16">
        <v>0</v>
      </c>
      <c r="U453" s="16">
        <v>0</v>
      </c>
    </row>
    <row r="454" spans="1:21" ht="43.5" x14ac:dyDescent="0.35">
      <c r="A454" s="16">
        <v>100052</v>
      </c>
      <c r="B454" s="16" t="s">
        <v>1539</v>
      </c>
      <c r="C454" s="16" t="s">
        <v>1029</v>
      </c>
      <c r="D454" s="16">
        <v>2017</v>
      </c>
      <c r="E454" s="16" t="s">
        <v>1539</v>
      </c>
      <c r="F454" s="16">
        <v>43</v>
      </c>
      <c r="G454" s="16" t="s">
        <v>1540</v>
      </c>
      <c r="H454" s="16">
        <v>2017</v>
      </c>
      <c r="I454" s="16">
        <v>0</v>
      </c>
      <c r="J454" s="16">
        <v>1</v>
      </c>
      <c r="K454" s="16">
        <v>43</v>
      </c>
      <c r="L454" s="16" t="s">
        <v>1283</v>
      </c>
      <c r="M454" s="16">
        <v>0</v>
      </c>
      <c r="N454" s="16">
        <v>0</v>
      </c>
      <c r="O454" s="16">
        <v>0</v>
      </c>
      <c r="P454" s="16">
        <v>0</v>
      </c>
      <c r="Q454" s="16">
        <v>0</v>
      </c>
      <c r="R454" s="16">
        <v>0</v>
      </c>
      <c r="S454" s="16">
        <v>0</v>
      </c>
      <c r="T454" s="16">
        <v>0</v>
      </c>
      <c r="U454" s="16">
        <v>1</v>
      </c>
    </row>
    <row r="455" spans="1:21" ht="87" x14ac:dyDescent="0.35">
      <c r="A455" s="16">
        <v>306</v>
      </c>
      <c r="B455" s="16" t="s">
        <v>1541</v>
      </c>
      <c r="C455" s="16" t="s">
        <v>501</v>
      </c>
      <c r="D455" s="16">
        <v>1998</v>
      </c>
      <c r="E455" s="16" t="s">
        <v>1542</v>
      </c>
      <c r="F455" s="16">
        <v>42</v>
      </c>
      <c r="G455" s="16" t="s">
        <v>1543</v>
      </c>
      <c r="H455" s="16">
        <v>1998</v>
      </c>
      <c r="I455" s="16">
        <v>7.654321E-2</v>
      </c>
      <c r="J455" s="16">
        <v>1</v>
      </c>
      <c r="K455" s="16">
        <v>42</v>
      </c>
      <c r="L455" s="16" t="s">
        <v>58</v>
      </c>
      <c r="M455" s="16">
        <v>0</v>
      </c>
      <c r="N455" s="16">
        <v>0</v>
      </c>
      <c r="O455" s="16">
        <v>0</v>
      </c>
      <c r="P455" s="16">
        <v>0</v>
      </c>
      <c r="Q455" s="16">
        <v>0</v>
      </c>
      <c r="R455" s="16">
        <v>0</v>
      </c>
      <c r="S455" s="16">
        <v>0</v>
      </c>
      <c r="T455" s="16">
        <v>1</v>
      </c>
      <c r="U455" s="16">
        <v>0</v>
      </c>
    </row>
    <row r="456" spans="1:21" ht="43.5" x14ac:dyDescent="0.35">
      <c r="A456" s="16">
        <v>482</v>
      </c>
      <c r="B456" s="16" t="s">
        <v>1544</v>
      </c>
      <c r="C456" s="16" t="s">
        <v>1545</v>
      </c>
      <c r="D456" s="16">
        <v>2006</v>
      </c>
      <c r="E456" s="16" t="s">
        <v>1546</v>
      </c>
      <c r="F456" s="16">
        <v>42</v>
      </c>
      <c r="G456" s="16" t="s">
        <v>1547</v>
      </c>
      <c r="H456" s="16">
        <v>2006</v>
      </c>
      <c r="I456" s="16">
        <v>3.6714481E-2</v>
      </c>
      <c r="J456" s="16">
        <v>1</v>
      </c>
      <c r="K456" s="16">
        <v>42</v>
      </c>
      <c r="L456" s="16" t="s">
        <v>58</v>
      </c>
      <c r="M456" s="16">
        <v>0</v>
      </c>
      <c r="N456" s="16">
        <v>0</v>
      </c>
      <c r="O456" s="16">
        <v>0</v>
      </c>
      <c r="P456" s="16">
        <v>0</v>
      </c>
      <c r="Q456" s="16">
        <v>0</v>
      </c>
      <c r="R456" s="16">
        <v>0</v>
      </c>
      <c r="S456" s="16">
        <v>0</v>
      </c>
      <c r="T456" s="16">
        <v>1</v>
      </c>
      <c r="U456" s="16">
        <v>0</v>
      </c>
    </row>
    <row r="457" spans="1:21" ht="72.5" x14ac:dyDescent="0.35">
      <c r="A457" s="16">
        <v>100040</v>
      </c>
      <c r="B457" s="16" t="s">
        <v>1548</v>
      </c>
      <c r="C457" s="16" t="s">
        <v>1549</v>
      </c>
      <c r="D457" s="16">
        <v>2017</v>
      </c>
      <c r="E457" s="16" t="s">
        <v>1550</v>
      </c>
      <c r="F457" s="16">
        <v>42</v>
      </c>
      <c r="G457" s="16" t="s">
        <v>1551</v>
      </c>
      <c r="H457" s="16">
        <v>2017</v>
      </c>
      <c r="I457" s="16">
        <v>6.0060060000000004E-3</v>
      </c>
      <c r="J457" s="16">
        <v>1</v>
      </c>
      <c r="K457" s="16">
        <v>42</v>
      </c>
      <c r="L457" s="16" t="s">
        <v>67</v>
      </c>
      <c r="M457" s="16">
        <v>0</v>
      </c>
      <c r="N457" s="16">
        <v>0</v>
      </c>
      <c r="O457" s="16">
        <v>0</v>
      </c>
      <c r="P457" s="16">
        <v>0</v>
      </c>
      <c r="Q457" s="16">
        <v>1</v>
      </c>
      <c r="R457" s="16">
        <v>0</v>
      </c>
      <c r="S457" s="16">
        <v>0</v>
      </c>
      <c r="T457" s="16">
        <v>0</v>
      </c>
      <c r="U457" s="16">
        <v>0</v>
      </c>
    </row>
    <row r="458" spans="1:21" ht="58" x14ac:dyDescent="0.35">
      <c r="A458" s="16">
        <v>306</v>
      </c>
      <c r="B458" s="16" t="s">
        <v>1542</v>
      </c>
      <c r="C458" s="16" t="s">
        <v>501</v>
      </c>
      <c r="D458" s="16">
        <v>1998</v>
      </c>
      <c r="E458" s="16" t="s">
        <v>1542</v>
      </c>
      <c r="F458" s="16">
        <v>42</v>
      </c>
      <c r="G458" s="16" t="s">
        <v>1543</v>
      </c>
      <c r="H458" s="16">
        <v>1998</v>
      </c>
      <c r="I458" s="16">
        <v>0</v>
      </c>
      <c r="J458" s="16">
        <v>1</v>
      </c>
      <c r="K458" s="16">
        <v>42</v>
      </c>
      <c r="L458" s="16" t="s">
        <v>58</v>
      </c>
      <c r="M458" s="16">
        <v>0</v>
      </c>
      <c r="N458" s="16">
        <v>0</v>
      </c>
      <c r="O458" s="16">
        <v>0</v>
      </c>
      <c r="P458" s="16">
        <v>0</v>
      </c>
      <c r="Q458" s="16">
        <v>0</v>
      </c>
      <c r="R458" s="16">
        <v>0</v>
      </c>
      <c r="S458" s="16">
        <v>0</v>
      </c>
      <c r="T458" s="16">
        <v>1</v>
      </c>
      <c r="U458" s="16">
        <v>0</v>
      </c>
    </row>
    <row r="459" spans="1:21" ht="116" x14ac:dyDescent="0.35">
      <c r="A459" s="16">
        <v>369</v>
      </c>
      <c r="B459" s="16" t="s">
        <v>1552</v>
      </c>
      <c r="C459" s="16" t="s">
        <v>1553</v>
      </c>
      <c r="D459" s="16">
        <v>2002</v>
      </c>
      <c r="E459" s="16" t="s">
        <v>1552</v>
      </c>
      <c r="F459" s="16">
        <v>42</v>
      </c>
      <c r="G459" s="16" t="s">
        <v>1554</v>
      </c>
      <c r="H459" s="16">
        <v>2002</v>
      </c>
      <c r="I459" s="16">
        <v>0</v>
      </c>
      <c r="J459" s="16">
        <v>1</v>
      </c>
      <c r="K459" s="16">
        <v>42</v>
      </c>
      <c r="L459" s="16" t="s">
        <v>58</v>
      </c>
      <c r="M459" s="16">
        <v>0</v>
      </c>
      <c r="N459" s="16">
        <v>0</v>
      </c>
      <c r="O459" s="16">
        <v>0</v>
      </c>
      <c r="P459" s="16">
        <v>0</v>
      </c>
      <c r="Q459" s="16">
        <v>0</v>
      </c>
      <c r="R459" s="16">
        <v>0</v>
      </c>
      <c r="S459" s="16">
        <v>0</v>
      </c>
      <c r="T459" s="16">
        <v>1</v>
      </c>
      <c r="U459" s="16">
        <v>0</v>
      </c>
    </row>
    <row r="460" spans="1:21" ht="58" x14ac:dyDescent="0.35">
      <c r="A460" s="16">
        <v>379</v>
      </c>
      <c r="B460" s="16" t="s">
        <v>1555</v>
      </c>
      <c r="C460" s="16" t="s">
        <v>1556</v>
      </c>
      <c r="D460" s="16">
        <v>2012</v>
      </c>
      <c r="E460" s="16" t="s">
        <v>1555</v>
      </c>
      <c r="F460" s="16">
        <v>42</v>
      </c>
      <c r="G460" s="16" t="s">
        <v>1557</v>
      </c>
      <c r="H460" s="16">
        <v>2012</v>
      </c>
      <c r="I460" s="16">
        <v>0</v>
      </c>
      <c r="J460" s="16">
        <v>1</v>
      </c>
      <c r="K460" s="16">
        <v>42</v>
      </c>
      <c r="L460" s="16" t="s">
        <v>58</v>
      </c>
      <c r="M460" s="16">
        <v>0</v>
      </c>
      <c r="N460" s="16">
        <v>0</v>
      </c>
      <c r="O460" s="16">
        <v>0</v>
      </c>
      <c r="P460" s="16">
        <v>0</v>
      </c>
      <c r="Q460" s="16">
        <v>0</v>
      </c>
      <c r="R460" s="16">
        <v>0</v>
      </c>
      <c r="S460" s="16">
        <v>0</v>
      </c>
      <c r="T460" s="16">
        <v>1</v>
      </c>
      <c r="U460" s="16">
        <v>0</v>
      </c>
    </row>
    <row r="461" spans="1:21" ht="58" x14ac:dyDescent="0.35">
      <c r="A461" s="16">
        <v>1700</v>
      </c>
      <c r="B461" s="16" t="s">
        <v>1558</v>
      </c>
      <c r="C461" s="16" t="s">
        <v>1559</v>
      </c>
      <c r="D461" s="16">
        <v>1999</v>
      </c>
      <c r="E461" s="16" t="s">
        <v>1558</v>
      </c>
      <c r="F461" s="16">
        <v>42</v>
      </c>
      <c r="G461" s="16" t="s">
        <v>1560</v>
      </c>
      <c r="H461" s="16">
        <v>1999</v>
      </c>
      <c r="I461" s="16">
        <v>0</v>
      </c>
      <c r="J461" s="16">
        <v>1</v>
      </c>
      <c r="K461" s="16">
        <v>42</v>
      </c>
      <c r="L461" s="16" t="s">
        <v>32</v>
      </c>
      <c r="M461" s="16">
        <v>0</v>
      </c>
      <c r="N461" s="16">
        <v>0</v>
      </c>
      <c r="O461" s="16">
        <v>0</v>
      </c>
      <c r="P461" s="16">
        <v>0</v>
      </c>
      <c r="Q461" s="16">
        <v>0</v>
      </c>
      <c r="R461" s="16">
        <v>0</v>
      </c>
      <c r="S461" s="16">
        <v>1</v>
      </c>
      <c r="T461" s="16">
        <v>0</v>
      </c>
      <c r="U461" s="16">
        <v>0</v>
      </c>
    </row>
    <row r="462" spans="1:21" ht="58" x14ac:dyDescent="0.35">
      <c r="A462" s="16">
        <v>26801</v>
      </c>
      <c r="B462" s="16" t="s">
        <v>1561</v>
      </c>
      <c r="C462" s="16" t="s">
        <v>1562</v>
      </c>
      <c r="D462" s="16">
        <v>2015</v>
      </c>
      <c r="E462" s="16" t="s">
        <v>1561</v>
      </c>
      <c r="F462" s="16">
        <v>42</v>
      </c>
      <c r="G462" s="16" t="s">
        <v>1563</v>
      </c>
      <c r="H462" s="16">
        <v>2015</v>
      </c>
      <c r="I462" s="16">
        <v>0</v>
      </c>
      <c r="J462" s="16">
        <v>1</v>
      </c>
      <c r="K462" s="16">
        <v>42</v>
      </c>
      <c r="L462" s="16" t="s">
        <v>58</v>
      </c>
      <c r="M462" s="16">
        <v>0</v>
      </c>
      <c r="N462" s="16">
        <v>0</v>
      </c>
      <c r="O462" s="16">
        <v>0</v>
      </c>
      <c r="P462" s="16">
        <v>0</v>
      </c>
      <c r="Q462" s="16">
        <v>0</v>
      </c>
      <c r="R462" s="16">
        <v>0</v>
      </c>
      <c r="S462" s="16">
        <v>0</v>
      </c>
      <c r="T462" s="16">
        <v>1</v>
      </c>
      <c r="U462" s="16">
        <v>0</v>
      </c>
    </row>
    <row r="463" spans="1:21" ht="58" x14ac:dyDescent="0.35">
      <c r="A463" s="16">
        <v>100180</v>
      </c>
      <c r="B463" s="16" t="s">
        <v>1564</v>
      </c>
      <c r="C463" s="16" t="s">
        <v>1565</v>
      </c>
      <c r="D463" s="16">
        <v>2019</v>
      </c>
      <c r="E463" s="16" t="s">
        <v>1564</v>
      </c>
      <c r="F463" s="16">
        <v>42</v>
      </c>
      <c r="G463" s="16" t="s">
        <v>1566</v>
      </c>
      <c r="H463" s="16">
        <v>2019</v>
      </c>
      <c r="I463" s="16">
        <v>0</v>
      </c>
      <c r="J463" s="16">
        <v>1</v>
      </c>
      <c r="K463" s="16">
        <v>42</v>
      </c>
      <c r="L463" s="16" t="s">
        <v>1567</v>
      </c>
      <c r="M463" s="16">
        <v>1</v>
      </c>
      <c r="N463" s="16">
        <v>1</v>
      </c>
      <c r="O463" s="16">
        <v>0</v>
      </c>
      <c r="P463" s="16">
        <v>0</v>
      </c>
      <c r="Q463" s="16">
        <v>0</v>
      </c>
      <c r="R463" s="16">
        <v>0</v>
      </c>
      <c r="S463" s="16">
        <v>0</v>
      </c>
      <c r="T463" s="16">
        <v>0</v>
      </c>
      <c r="U463" s="16">
        <v>0</v>
      </c>
    </row>
    <row r="464" spans="1:21" ht="72.5" x14ac:dyDescent="0.35">
      <c r="A464" s="16">
        <v>561</v>
      </c>
      <c r="B464" s="16" t="s">
        <v>1568</v>
      </c>
      <c r="C464" s="16" t="s">
        <v>1569</v>
      </c>
      <c r="D464" s="16">
        <v>2005</v>
      </c>
      <c r="E464" s="16" t="s">
        <v>1570</v>
      </c>
      <c r="F464" s="16">
        <v>41</v>
      </c>
      <c r="G464" s="16" t="s">
        <v>1571</v>
      </c>
      <c r="H464" s="16">
        <v>2005</v>
      </c>
      <c r="I464" s="16">
        <v>0.118162922</v>
      </c>
      <c r="J464" s="16">
        <v>1</v>
      </c>
      <c r="K464" s="16">
        <v>41</v>
      </c>
      <c r="L464" s="16" t="s">
        <v>67</v>
      </c>
      <c r="M464" s="16">
        <v>0</v>
      </c>
      <c r="N464" s="16">
        <v>0</v>
      </c>
      <c r="O464" s="16">
        <v>0</v>
      </c>
      <c r="P464" s="16">
        <v>0</v>
      </c>
      <c r="Q464" s="16">
        <v>1</v>
      </c>
      <c r="R464" s="16">
        <v>0</v>
      </c>
      <c r="S464" s="16">
        <v>0</v>
      </c>
      <c r="T464" s="16">
        <v>0</v>
      </c>
      <c r="U464" s="16">
        <v>0</v>
      </c>
    </row>
    <row r="465" spans="1:21" ht="58" x14ac:dyDescent="0.35">
      <c r="A465" s="16">
        <v>857</v>
      </c>
      <c r="B465" s="16" t="s">
        <v>1572</v>
      </c>
      <c r="C465" s="16" t="s">
        <v>1573</v>
      </c>
      <c r="D465" s="16">
        <v>2006</v>
      </c>
      <c r="E465" s="16" t="s">
        <v>1574</v>
      </c>
      <c r="F465" s="16">
        <v>41</v>
      </c>
      <c r="G465" s="16" t="s">
        <v>1575</v>
      </c>
      <c r="H465" s="16">
        <v>2006</v>
      </c>
      <c r="I465" s="16">
        <v>0.10204081600000001</v>
      </c>
      <c r="J465" s="16">
        <v>1</v>
      </c>
      <c r="K465" s="16">
        <v>41</v>
      </c>
      <c r="L465" s="16" t="s">
        <v>58</v>
      </c>
      <c r="M465" s="16">
        <v>0</v>
      </c>
      <c r="N465" s="16">
        <v>0</v>
      </c>
      <c r="O465" s="16">
        <v>0</v>
      </c>
      <c r="P465" s="16">
        <v>0</v>
      </c>
      <c r="Q465" s="16">
        <v>0</v>
      </c>
      <c r="R465" s="16">
        <v>0</v>
      </c>
      <c r="S465" s="16">
        <v>0</v>
      </c>
      <c r="T465" s="16">
        <v>1</v>
      </c>
      <c r="U465" s="16">
        <v>0</v>
      </c>
    </row>
    <row r="466" spans="1:21" ht="116" x14ac:dyDescent="0.35">
      <c r="A466" s="16">
        <v>1125</v>
      </c>
      <c r="B466" s="16" t="s">
        <v>1576</v>
      </c>
      <c r="C466" s="16" t="s">
        <v>1577</v>
      </c>
      <c r="D466" s="16">
        <v>2015</v>
      </c>
      <c r="E466" s="16" t="s">
        <v>1578</v>
      </c>
      <c r="F466" s="16">
        <v>41</v>
      </c>
      <c r="G466" s="16" t="s">
        <v>1579</v>
      </c>
      <c r="H466" s="16">
        <v>2015</v>
      </c>
      <c r="I466" s="16">
        <v>5.1167797000000001E-2</v>
      </c>
      <c r="J466" s="16">
        <v>1</v>
      </c>
      <c r="K466" s="16">
        <v>41</v>
      </c>
      <c r="L466" s="16" t="s">
        <v>58</v>
      </c>
      <c r="M466" s="16">
        <v>0</v>
      </c>
      <c r="N466" s="16">
        <v>0</v>
      </c>
      <c r="O466" s="16">
        <v>0</v>
      </c>
      <c r="P466" s="16">
        <v>0</v>
      </c>
      <c r="Q466" s="16">
        <v>0</v>
      </c>
      <c r="R466" s="16">
        <v>0</v>
      </c>
      <c r="S466" s="16">
        <v>0</v>
      </c>
      <c r="T466" s="16">
        <v>1</v>
      </c>
      <c r="U466" s="16">
        <v>0</v>
      </c>
    </row>
    <row r="467" spans="1:21" ht="101.5" x14ac:dyDescent="0.35">
      <c r="A467" s="16">
        <v>100039</v>
      </c>
      <c r="B467" s="16" t="s">
        <v>1580</v>
      </c>
      <c r="C467" s="16" t="s">
        <v>1581</v>
      </c>
      <c r="D467" s="16">
        <v>2018</v>
      </c>
      <c r="E467" s="16" t="s">
        <v>1582</v>
      </c>
      <c r="F467" s="16">
        <v>41</v>
      </c>
      <c r="G467" s="16" t="s">
        <v>1583</v>
      </c>
      <c r="H467" s="16">
        <v>2018</v>
      </c>
      <c r="I467" s="16">
        <v>3.7252221000000002E-2</v>
      </c>
      <c r="J467" s="16">
        <v>1</v>
      </c>
      <c r="K467" s="16">
        <v>41</v>
      </c>
      <c r="L467" s="16" t="s">
        <v>67</v>
      </c>
      <c r="M467" s="16">
        <v>0</v>
      </c>
      <c r="N467" s="16">
        <v>0</v>
      </c>
      <c r="O467" s="16">
        <v>0</v>
      </c>
      <c r="P467" s="16">
        <v>0</v>
      </c>
      <c r="Q467" s="16">
        <v>1</v>
      </c>
      <c r="R467" s="16">
        <v>0</v>
      </c>
      <c r="S467" s="16">
        <v>0</v>
      </c>
      <c r="T467" s="16">
        <v>0</v>
      </c>
      <c r="U467" s="16">
        <v>0</v>
      </c>
    </row>
    <row r="468" spans="1:21" ht="58" x14ac:dyDescent="0.35">
      <c r="A468" s="16">
        <v>239</v>
      </c>
      <c r="B468" s="16" t="s">
        <v>1584</v>
      </c>
      <c r="C468" s="16" t="s">
        <v>1585</v>
      </c>
      <c r="D468" s="16">
        <v>2001</v>
      </c>
      <c r="E468" s="16" t="s">
        <v>1584</v>
      </c>
      <c r="F468" s="16">
        <v>41</v>
      </c>
      <c r="G468" s="16" t="s">
        <v>1586</v>
      </c>
      <c r="H468" s="16">
        <v>2001</v>
      </c>
      <c r="I468" s="16">
        <v>0</v>
      </c>
      <c r="J468" s="16">
        <v>1</v>
      </c>
      <c r="K468" s="16">
        <v>41</v>
      </c>
      <c r="L468" s="16" t="s">
        <v>58</v>
      </c>
      <c r="M468" s="16">
        <v>0</v>
      </c>
      <c r="N468" s="16">
        <v>0</v>
      </c>
      <c r="O468" s="16">
        <v>0</v>
      </c>
      <c r="P468" s="16">
        <v>0</v>
      </c>
      <c r="Q468" s="16">
        <v>0</v>
      </c>
      <c r="R468" s="16">
        <v>0</v>
      </c>
      <c r="S468" s="16">
        <v>0</v>
      </c>
      <c r="T468" s="16">
        <v>1</v>
      </c>
      <c r="U468" s="16">
        <v>0</v>
      </c>
    </row>
    <row r="469" spans="1:21" ht="101.5" x14ac:dyDescent="0.35">
      <c r="A469" s="16">
        <v>436</v>
      </c>
      <c r="B469" s="16" t="s">
        <v>1587</v>
      </c>
      <c r="C469" s="16" t="s">
        <v>1588</v>
      </c>
      <c r="D469" s="16">
        <v>2009</v>
      </c>
      <c r="E469" s="16" t="s">
        <v>1589</v>
      </c>
      <c r="F469" s="16">
        <v>40</v>
      </c>
      <c r="G469" s="16" t="s">
        <v>1590</v>
      </c>
      <c r="H469" s="16">
        <v>2009</v>
      </c>
      <c r="I469" s="16">
        <v>9.117111E-2</v>
      </c>
      <c r="J469" s="16">
        <v>1</v>
      </c>
      <c r="K469" s="16">
        <v>40</v>
      </c>
      <c r="L469" s="16" t="s">
        <v>26</v>
      </c>
      <c r="M469" s="16">
        <v>0</v>
      </c>
      <c r="N469" s="16">
        <v>0</v>
      </c>
      <c r="O469" s="16">
        <v>0</v>
      </c>
      <c r="P469" s="16">
        <v>1</v>
      </c>
      <c r="Q469" s="16">
        <v>0</v>
      </c>
      <c r="R469" s="16">
        <v>0</v>
      </c>
      <c r="S469" s="16">
        <v>0</v>
      </c>
      <c r="T469" s="16">
        <v>0</v>
      </c>
      <c r="U469" s="16">
        <v>0</v>
      </c>
    </row>
    <row r="470" spans="1:21" ht="72.5" x14ac:dyDescent="0.35">
      <c r="A470" s="16">
        <v>488</v>
      </c>
      <c r="B470" s="16" t="s">
        <v>1591</v>
      </c>
      <c r="C470" s="16" t="s">
        <v>801</v>
      </c>
      <c r="D470" s="16">
        <v>2003</v>
      </c>
      <c r="E470" s="16" t="s">
        <v>1592</v>
      </c>
      <c r="F470" s="16">
        <v>40</v>
      </c>
      <c r="G470" s="16" t="s">
        <v>1593</v>
      </c>
      <c r="H470" s="16">
        <v>2003</v>
      </c>
      <c r="I470" s="16">
        <v>6.4308819000000003E-2</v>
      </c>
      <c r="J470" s="16">
        <v>1</v>
      </c>
      <c r="K470" s="16">
        <v>40</v>
      </c>
      <c r="L470" s="16" t="s">
        <v>58</v>
      </c>
      <c r="M470" s="16">
        <v>0</v>
      </c>
      <c r="N470" s="16">
        <v>0</v>
      </c>
      <c r="O470" s="16">
        <v>0</v>
      </c>
      <c r="P470" s="16">
        <v>0</v>
      </c>
      <c r="Q470" s="16">
        <v>0</v>
      </c>
      <c r="R470" s="16">
        <v>0</v>
      </c>
      <c r="S470" s="16">
        <v>0</v>
      </c>
      <c r="T470" s="16">
        <v>1</v>
      </c>
      <c r="U470" s="16">
        <v>0</v>
      </c>
    </row>
    <row r="471" spans="1:21" ht="72.5" x14ac:dyDescent="0.35">
      <c r="A471" s="16">
        <v>13</v>
      </c>
      <c r="B471" s="16" t="s">
        <v>1594</v>
      </c>
      <c r="C471" s="16" t="s">
        <v>1595</v>
      </c>
      <c r="D471" s="16">
        <v>2011</v>
      </c>
      <c r="E471" s="16" t="s">
        <v>1596</v>
      </c>
      <c r="F471" s="16">
        <v>40</v>
      </c>
      <c r="G471" s="16" t="s">
        <v>1597</v>
      </c>
      <c r="H471" s="16">
        <v>2011</v>
      </c>
      <c r="I471" s="16">
        <v>6.1430983000000002E-2</v>
      </c>
      <c r="J471" s="16">
        <v>1</v>
      </c>
      <c r="K471" s="16">
        <v>40</v>
      </c>
      <c r="L471" s="16" t="s">
        <v>58</v>
      </c>
      <c r="M471" s="16">
        <v>0</v>
      </c>
      <c r="N471" s="16">
        <v>0</v>
      </c>
      <c r="O471" s="16">
        <v>0</v>
      </c>
      <c r="P471" s="16">
        <v>0</v>
      </c>
      <c r="Q471" s="16">
        <v>0</v>
      </c>
      <c r="R471" s="16">
        <v>0</v>
      </c>
      <c r="S471" s="16">
        <v>0</v>
      </c>
      <c r="T471" s="16">
        <v>1</v>
      </c>
      <c r="U471" s="16">
        <v>0</v>
      </c>
    </row>
    <row r="472" spans="1:21" ht="87" x14ac:dyDescent="0.35">
      <c r="A472" s="16">
        <v>1073</v>
      </c>
      <c r="B472" s="16" t="s">
        <v>1598</v>
      </c>
      <c r="C472" s="16" t="s">
        <v>1599</v>
      </c>
      <c r="D472" s="16">
        <v>2010</v>
      </c>
      <c r="E472" s="16" t="s">
        <v>1600</v>
      </c>
      <c r="F472" s="16">
        <v>40</v>
      </c>
      <c r="G472" s="16" t="s">
        <v>1601</v>
      </c>
      <c r="H472" s="16">
        <v>2010</v>
      </c>
      <c r="I472" s="16">
        <v>4.4408134000000002E-2</v>
      </c>
      <c r="J472" s="16">
        <v>1</v>
      </c>
      <c r="K472" s="16">
        <v>40</v>
      </c>
      <c r="L472" s="16" t="s">
        <v>58</v>
      </c>
      <c r="M472" s="16">
        <v>0</v>
      </c>
      <c r="N472" s="16">
        <v>0</v>
      </c>
      <c r="O472" s="16">
        <v>0</v>
      </c>
      <c r="P472" s="16">
        <v>0</v>
      </c>
      <c r="Q472" s="16">
        <v>0</v>
      </c>
      <c r="R472" s="16">
        <v>0</v>
      </c>
      <c r="S472" s="16">
        <v>0</v>
      </c>
      <c r="T472" s="16">
        <v>1</v>
      </c>
      <c r="U472" s="16">
        <v>0</v>
      </c>
    </row>
    <row r="473" spans="1:21" ht="58" x14ac:dyDescent="0.35">
      <c r="A473" s="16">
        <v>1125</v>
      </c>
      <c r="B473" s="16" t="s">
        <v>1602</v>
      </c>
      <c r="C473" s="16" t="s">
        <v>1603</v>
      </c>
      <c r="D473" s="16">
        <v>2015</v>
      </c>
      <c r="E473" s="16" t="s">
        <v>1604</v>
      </c>
      <c r="F473" s="16">
        <v>40</v>
      </c>
      <c r="G473" s="16" t="s">
        <v>1605</v>
      </c>
      <c r="H473" s="16">
        <v>2015</v>
      </c>
      <c r="I473" s="16">
        <v>1.3476788999999999E-2</v>
      </c>
      <c r="J473" s="16">
        <v>1</v>
      </c>
      <c r="K473" s="16">
        <v>40</v>
      </c>
      <c r="L473" s="16" t="s">
        <v>58</v>
      </c>
      <c r="M473" s="16">
        <v>0</v>
      </c>
      <c r="N473" s="16">
        <v>0</v>
      </c>
      <c r="O473" s="16">
        <v>0</v>
      </c>
      <c r="P473" s="16">
        <v>0</v>
      </c>
      <c r="Q473" s="16">
        <v>0</v>
      </c>
      <c r="R473" s="16">
        <v>0</v>
      </c>
      <c r="S473" s="16">
        <v>0</v>
      </c>
      <c r="T473" s="16">
        <v>1</v>
      </c>
      <c r="U473" s="16">
        <v>0</v>
      </c>
    </row>
    <row r="474" spans="1:21" ht="58" x14ac:dyDescent="0.35">
      <c r="A474" s="16">
        <v>557</v>
      </c>
      <c r="B474" s="16" t="s">
        <v>1606</v>
      </c>
      <c r="C474" s="16" t="s">
        <v>1607</v>
      </c>
      <c r="D474" s="16">
        <v>1989</v>
      </c>
      <c r="E474" s="16" t="s">
        <v>1606</v>
      </c>
      <c r="F474" s="16">
        <v>40</v>
      </c>
      <c r="G474" s="16" t="s">
        <v>1608</v>
      </c>
      <c r="H474" s="16">
        <v>1989</v>
      </c>
      <c r="I474" s="16">
        <v>0</v>
      </c>
      <c r="J474" s="16">
        <v>1</v>
      </c>
      <c r="K474" s="16">
        <v>40</v>
      </c>
      <c r="L474" s="16" t="s">
        <v>58</v>
      </c>
      <c r="M474" s="16">
        <v>0</v>
      </c>
      <c r="N474" s="16">
        <v>0</v>
      </c>
      <c r="O474" s="16">
        <v>0</v>
      </c>
      <c r="P474" s="16">
        <v>0</v>
      </c>
      <c r="Q474" s="16">
        <v>0</v>
      </c>
      <c r="R474" s="16">
        <v>0</v>
      </c>
      <c r="S474" s="16">
        <v>0</v>
      </c>
      <c r="T474" s="16">
        <v>1</v>
      </c>
      <c r="U474" s="16">
        <v>0</v>
      </c>
    </row>
    <row r="475" spans="1:21" ht="72.5" x14ac:dyDescent="0.35">
      <c r="A475" s="16">
        <v>1073</v>
      </c>
      <c r="B475" s="16" t="s">
        <v>1609</v>
      </c>
      <c r="C475" s="16" t="s">
        <v>1610</v>
      </c>
      <c r="D475" s="16">
        <v>2007</v>
      </c>
      <c r="E475" s="16" t="s">
        <v>1609</v>
      </c>
      <c r="F475" s="16">
        <v>40</v>
      </c>
      <c r="G475" s="16" t="s">
        <v>1611</v>
      </c>
      <c r="H475" s="16">
        <v>2007</v>
      </c>
      <c r="I475" s="16">
        <v>0</v>
      </c>
      <c r="J475" s="16">
        <v>1</v>
      </c>
      <c r="K475" s="16">
        <v>40</v>
      </c>
      <c r="L475" s="16" t="s">
        <v>58</v>
      </c>
      <c r="M475" s="16">
        <v>0</v>
      </c>
      <c r="N475" s="16">
        <v>0</v>
      </c>
      <c r="O475" s="16">
        <v>0</v>
      </c>
      <c r="P475" s="16">
        <v>0</v>
      </c>
      <c r="Q475" s="16">
        <v>0</v>
      </c>
      <c r="R475" s="16">
        <v>0</v>
      </c>
      <c r="S475" s="16">
        <v>0</v>
      </c>
      <c r="T475" s="16">
        <v>1</v>
      </c>
      <c r="U475" s="16">
        <v>0</v>
      </c>
    </row>
    <row r="476" spans="1:21" ht="58" x14ac:dyDescent="0.35">
      <c r="A476" s="16">
        <v>1128</v>
      </c>
      <c r="B476" s="16" t="s">
        <v>1612</v>
      </c>
      <c r="C476" s="16" t="s">
        <v>1613</v>
      </c>
      <c r="D476" s="16">
        <v>2007</v>
      </c>
      <c r="E476" s="16" t="s">
        <v>1612</v>
      </c>
      <c r="F476" s="16">
        <v>40</v>
      </c>
      <c r="G476" s="16" t="s">
        <v>1614</v>
      </c>
      <c r="H476" s="16">
        <v>2007</v>
      </c>
      <c r="I476" s="16">
        <v>0</v>
      </c>
      <c r="J476" s="16">
        <v>1</v>
      </c>
      <c r="K476" s="16">
        <v>40</v>
      </c>
      <c r="L476" s="16" t="s">
        <v>58</v>
      </c>
      <c r="M476" s="16">
        <v>0</v>
      </c>
      <c r="N476" s="16">
        <v>0</v>
      </c>
      <c r="O476" s="16">
        <v>0</v>
      </c>
      <c r="P476" s="16">
        <v>0</v>
      </c>
      <c r="Q476" s="16">
        <v>0</v>
      </c>
      <c r="R476" s="16">
        <v>0</v>
      </c>
      <c r="S476" s="16">
        <v>0</v>
      </c>
      <c r="T476" s="16">
        <v>1</v>
      </c>
      <c r="U476" s="16">
        <v>0</v>
      </c>
    </row>
    <row r="477" spans="1:21" ht="101.5" x14ac:dyDescent="0.35">
      <c r="A477" s="16">
        <v>27002</v>
      </c>
      <c r="B477" s="16" t="s">
        <v>1615</v>
      </c>
      <c r="C477" s="16" t="s">
        <v>1616</v>
      </c>
      <c r="D477" s="16">
        <v>2013</v>
      </c>
      <c r="E477" s="16" t="s">
        <v>1617</v>
      </c>
      <c r="F477" s="16">
        <v>39</v>
      </c>
      <c r="G477" s="16" t="s">
        <v>1618</v>
      </c>
      <c r="H477" s="16">
        <v>2013</v>
      </c>
      <c r="I477" s="16">
        <v>8.5640937E-2</v>
      </c>
      <c r="J477" s="16">
        <v>1</v>
      </c>
      <c r="K477" s="16">
        <v>39</v>
      </c>
      <c r="L477" s="16" t="s">
        <v>58</v>
      </c>
      <c r="M477" s="16">
        <v>0</v>
      </c>
      <c r="N477" s="16">
        <v>0</v>
      </c>
      <c r="O477" s="16">
        <v>0</v>
      </c>
      <c r="P477" s="16">
        <v>0</v>
      </c>
      <c r="Q477" s="16">
        <v>0</v>
      </c>
      <c r="R477" s="16">
        <v>0</v>
      </c>
      <c r="S477" s="16">
        <v>0</v>
      </c>
      <c r="T477" s="16">
        <v>1</v>
      </c>
      <c r="U477" s="16">
        <v>0</v>
      </c>
    </row>
    <row r="478" spans="1:21" ht="101.5" x14ac:dyDescent="0.35">
      <c r="A478" s="16">
        <v>23058</v>
      </c>
      <c r="B478" s="16" t="s">
        <v>1619</v>
      </c>
      <c r="C478" s="16" t="s">
        <v>1620</v>
      </c>
      <c r="D478" s="16">
        <v>2006</v>
      </c>
      <c r="E478" s="16" t="s">
        <v>1621</v>
      </c>
      <c r="F478" s="16">
        <v>39</v>
      </c>
      <c r="G478" s="16" t="s">
        <v>1622</v>
      </c>
      <c r="H478" s="16">
        <v>2006</v>
      </c>
      <c r="I478" s="16">
        <v>7.0077031999999997E-2</v>
      </c>
      <c r="J478" s="16">
        <v>1</v>
      </c>
      <c r="K478" s="16">
        <v>39</v>
      </c>
      <c r="L478" s="16" t="s">
        <v>58</v>
      </c>
      <c r="M478" s="16">
        <v>0</v>
      </c>
      <c r="N478" s="16">
        <v>0</v>
      </c>
      <c r="O478" s="16">
        <v>0</v>
      </c>
      <c r="P478" s="16">
        <v>0</v>
      </c>
      <c r="Q478" s="16">
        <v>0</v>
      </c>
      <c r="R478" s="16">
        <v>0</v>
      </c>
      <c r="S478" s="16">
        <v>0</v>
      </c>
      <c r="T478" s="16">
        <v>1</v>
      </c>
      <c r="U478" s="16">
        <v>0</v>
      </c>
    </row>
    <row r="479" spans="1:21" ht="87" x14ac:dyDescent="0.35">
      <c r="A479" s="16">
        <v>346</v>
      </c>
      <c r="B479" s="16" t="s">
        <v>1623</v>
      </c>
      <c r="C479" s="16" t="s">
        <v>1624</v>
      </c>
      <c r="D479" s="16">
        <v>1995</v>
      </c>
      <c r="E479" s="16" t="s">
        <v>1625</v>
      </c>
      <c r="F479" s="16">
        <v>39</v>
      </c>
      <c r="G479" s="16" t="s">
        <v>1626</v>
      </c>
      <c r="H479" s="16">
        <v>1995</v>
      </c>
      <c r="I479" s="16">
        <v>6.1739187000000001E-2</v>
      </c>
      <c r="J479" s="16">
        <v>1</v>
      </c>
      <c r="K479" s="16">
        <v>39</v>
      </c>
      <c r="L479" s="16" t="s">
        <v>1627</v>
      </c>
      <c r="M479" s="16">
        <v>0</v>
      </c>
      <c r="N479" s="16">
        <v>0</v>
      </c>
      <c r="O479" s="16">
        <v>0</v>
      </c>
      <c r="P479" s="16">
        <v>0</v>
      </c>
      <c r="Q479" s="16">
        <v>1</v>
      </c>
      <c r="R479" s="16">
        <v>0</v>
      </c>
      <c r="S479" s="16">
        <v>0</v>
      </c>
      <c r="T479" s="16">
        <v>1</v>
      </c>
      <c r="U479" s="16">
        <v>0</v>
      </c>
    </row>
    <row r="480" spans="1:21" ht="116" x14ac:dyDescent="0.35">
      <c r="A480" s="16">
        <v>378</v>
      </c>
      <c r="B480" s="16" t="s">
        <v>1628</v>
      </c>
      <c r="C480" s="16" t="s">
        <v>1620</v>
      </c>
      <c r="D480" s="16">
        <v>2006</v>
      </c>
      <c r="E480" s="16" t="s">
        <v>1621</v>
      </c>
      <c r="F480" s="16">
        <v>39</v>
      </c>
      <c r="G480" s="16" t="s">
        <v>1622</v>
      </c>
      <c r="H480" s="16">
        <v>2006</v>
      </c>
      <c r="I480" s="16">
        <v>2.9620317E-2</v>
      </c>
      <c r="J480" s="16">
        <v>1</v>
      </c>
      <c r="K480" s="16">
        <v>39</v>
      </c>
      <c r="L480" s="16" t="s">
        <v>366</v>
      </c>
      <c r="M480" s="16">
        <v>0</v>
      </c>
      <c r="N480" s="16">
        <v>0</v>
      </c>
      <c r="O480" s="16">
        <v>1</v>
      </c>
      <c r="P480" s="16">
        <v>0</v>
      </c>
      <c r="Q480" s="16">
        <v>0</v>
      </c>
      <c r="R480" s="16">
        <v>0</v>
      </c>
      <c r="S480" s="16">
        <v>0</v>
      </c>
      <c r="T480" s="16">
        <v>1</v>
      </c>
      <c r="U480" s="16">
        <v>0</v>
      </c>
    </row>
    <row r="481" spans="1:21" ht="87" x14ac:dyDescent="0.35">
      <c r="A481" s="16">
        <v>372</v>
      </c>
      <c r="B481" s="16" t="s">
        <v>1629</v>
      </c>
      <c r="C481" s="16" t="s">
        <v>1630</v>
      </c>
      <c r="D481" s="16">
        <v>2000</v>
      </c>
      <c r="E481" s="16" t="s">
        <v>1629</v>
      </c>
      <c r="F481" s="16">
        <v>39</v>
      </c>
      <c r="G481" s="16" t="s">
        <v>1631</v>
      </c>
      <c r="H481" s="16">
        <v>2000</v>
      </c>
      <c r="I481" s="16">
        <v>0</v>
      </c>
      <c r="J481" s="16">
        <v>1</v>
      </c>
      <c r="K481" s="16">
        <v>39</v>
      </c>
      <c r="L481" s="16" t="s">
        <v>58</v>
      </c>
      <c r="M481" s="16">
        <v>0</v>
      </c>
      <c r="N481" s="16">
        <v>0</v>
      </c>
      <c r="O481" s="16">
        <v>0</v>
      </c>
      <c r="P481" s="16">
        <v>0</v>
      </c>
      <c r="Q481" s="16">
        <v>0</v>
      </c>
      <c r="R481" s="16">
        <v>0</v>
      </c>
      <c r="S481" s="16">
        <v>0</v>
      </c>
      <c r="T481" s="16">
        <v>1</v>
      </c>
      <c r="U481" s="16">
        <v>0</v>
      </c>
    </row>
    <row r="482" spans="1:21" ht="72.5" x14ac:dyDescent="0.35">
      <c r="A482" s="16">
        <v>453</v>
      </c>
      <c r="B482" s="16" t="s">
        <v>1632</v>
      </c>
      <c r="C482" s="16" t="s">
        <v>1633</v>
      </c>
      <c r="D482" s="16">
        <v>2010</v>
      </c>
      <c r="E482" s="16" t="s">
        <v>1632</v>
      </c>
      <c r="F482" s="16">
        <v>39</v>
      </c>
      <c r="G482" s="16" t="s">
        <v>1634</v>
      </c>
      <c r="H482" s="16">
        <v>2010</v>
      </c>
      <c r="I482" s="16">
        <v>0</v>
      </c>
      <c r="J482" s="16">
        <v>1</v>
      </c>
      <c r="K482" s="16">
        <v>39</v>
      </c>
      <c r="L482" s="16" t="s">
        <v>58</v>
      </c>
      <c r="M482" s="16">
        <v>0</v>
      </c>
      <c r="N482" s="16">
        <v>0</v>
      </c>
      <c r="O482" s="16">
        <v>0</v>
      </c>
      <c r="P482" s="16">
        <v>0</v>
      </c>
      <c r="Q482" s="16">
        <v>0</v>
      </c>
      <c r="R482" s="16">
        <v>0</v>
      </c>
      <c r="S482" s="16">
        <v>0</v>
      </c>
      <c r="T482" s="16">
        <v>1</v>
      </c>
      <c r="U482" s="16">
        <v>0</v>
      </c>
    </row>
    <row r="483" spans="1:21" ht="58" x14ac:dyDescent="0.35">
      <c r="A483" s="16">
        <v>998</v>
      </c>
      <c r="B483" s="16" t="s">
        <v>1635</v>
      </c>
      <c r="C483" s="16" t="s">
        <v>1636</v>
      </c>
      <c r="D483" s="16">
        <v>2013</v>
      </c>
      <c r="E483" s="16" t="s">
        <v>1635</v>
      </c>
      <c r="F483" s="16">
        <v>39</v>
      </c>
      <c r="G483" s="16" t="s">
        <v>1637</v>
      </c>
      <c r="H483" s="16">
        <v>2013</v>
      </c>
      <c r="I483" s="16">
        <v>0</v>
      </c>
      <c r="J483" s="16">
        <v>1</v>
      </c>
      <c r="K483" s="16">
        <v>39</v>
      </c>
      <c r="L483" s="16" t="s">
        <v>366</v>
      </c>
      <c r="M483" s="16">
        <v>0</v>
      </c>
      <c r="N483" s="16">
        <v>0</v>
      </c>
      <c r="O483" s="16">
        <v>1</v>
      </c>
      <c r="P483" s="16">
        <v>0</v>
      </c>
      <c r="Q483" s="16">
        <v>0</v>
      </c>
      <c r="R483" s="16">
        <v>0</v>
      </c>
      <c r="S483" s="16">
        <v>0</v>
      </c>
      <c r="T483" s="16">
        <v>1</v>
      </c>
      <c r="U483" s="16">
        <v>0</v>
      </c>
    </row>
    <row r="484" spans="1:21" ht="116" x14ac:dyDescent="0.35">
      <c r="A484" s="16">
        <v>576</v>
      </c>
      <c r="B484" s="16" t="s">
        <v>1638</v>
      </c>
      <c r="C484" s="16" t="s">
        <v>1639</v>
      </c>
      <c r="D484" s="16">
        <v>2006</v>
      </c>
      <c r="E484" s="16" t="s">
        <v>1640</v>
      </c>
      <c r="F484" s="16">
        <v>38</v>
      </c>
      <c r="G484" s="16" t="s">
        <v>1641</v>
      </c>
      <c r="H484" s="16">
        <v>2006</v>
      </c>
      <c r="I484" s="16">
        <v>7.5988061999999995E-2</v>
      </c>
      <c r="J484" s="16">
        <v>1</v>
      </c>
      <c r="K484" s="16">
        <v>38</v>
      </c>
      <c r="L484" s="16" t="s">
        <v>58</v>
      </c>
      <c r="M484" s="16">
        <v>0</v>
      </c>
      <c r="N484" s="16">
        <v>0</v>
      </c>
      <c r="O484" s="16">
        <v>0</v>
      </c>
      <c r="P484" s="16">
        <v>0</v>
      </c>
      <c r="Q484" s="16">
        <v>0</v>
      </c>
      <c r="R484" s="16">
        <v>0</v>
      </c>
      <c r="S484" s="16">
        <v>0</v>
      </c>
      <c r="T484" s="16">
        <v>1</v>
      </c>
      <c r="U484" s="16">
        <v>0</v>
      </c>
    </row>
    <row r="485" spans="1:21" ht="116" x14ac:dyDescent="0.35">
      <c r="A485" s="16">
        <v>1073</v>
      </c>
      <c r="B485" s="16" t="s">
        <v>1642</v>
      </c>
      <c r="C485" s="16" t="s">
        <v>1244</v>
      </c>
      <c r="D485" s="16">
        <v>2009</v>
      </c>
      <c r="E485" s="16" t="s">
        <v>1643</v>
      </c>
      <c r="F485" s="16">
        <v>38</v>
      </c>
      <c r="G485" s="16" t="s">
        <v>1644</v>
      </c>
      <c r="H485" s="16">
        <v>2009</v>
      </c>
      <c r="I485" s="16">
        <v>4.6308599999999998E-2</v>
      </c>
      <c r="J485" s="16">
        <v>1</v>
      </c>
      <c r="K485" s="16">
        <v>38</v>
      </c>
      <c r="L485" s="16" t="s">
        <v>58</v>
      </c>
      <c r="M485" s="16">
        <v>0</v>
      </c>
      <c r="N485" s="16">
        <v>0</v>
      </c>
      <c r="O485" s="16">
        <v>0</v>
      </c>
      <c r="P485" s="16">
        <v>0</v>
      </c>
      <c r="Q485" s="16">
        <v>0</v>
      </c>
      <c r="R485" s="16">
        <v>0</v>
      </c>
      <c r="S485" s="16">
        <v>0</v>
      </c>
      <c r="T485" s="16">
        <v>1</v>
      </c>
      <c r="U485" s="16">
        <v>0</v>
      </c>
    </row>
    <row r="486" spans="1:21" ht="43.5" x14ac:dyDescent="0.35">
      <c r="A486" s="16">
        <v>100039</v>
      </c>
      <c r="B486" s="16" t="s">
        <v>1645</v>
      </c>
      <c r="C486" s="16" t="s">
        <v>1646</v>
      </c>
      <c r="D486" s="16">
        <v>2016</v>
      </c>
      <c r="E486" s="16" t="s">
        <v>1647</v>
      </c>
      <c r="F486" s="16">
        <v>38</v>
      </c>
      <c r="G486" s="16" t="s">
        <v>1648</v>
      </c>
      <c r="H486" s="16">
        <v>2016</v>
      </c>
      <c r="I486" s="16">
        <v>4.9019609999999998E-3</v>
      </c>
      <c r="J486" s="16">
        <v>1</v>
      </c>
      <c r="K486" s="16">
        <v>38</v>
      </c>
      <c r="L486" s="16" t="s">
        <v>67</v>
      </c>
      <c r="M486" s="16">
        <v>0</v>
      </c>
      <c r="N486" s="16">
        <v>0</v>
      </c>
      <c r="O486" s="16">
        <v>0</v>
      </c>
      <c r="P486" s="16">
        <v>0</v>
      </c>
      <c r="Q486" s="16">
        <v>1</v>
      </c>
      <c r="R486" s="16">
        <v>0</v>
      </c>
      <c r="S486" s="16">
        <v>0</v>
      </c>
      <c r="T486" s="16">
        <v>0</v>
      </c>
      <c r="U486" s="16">
        <v>0</v>
      </c>
    </row>
    <row r="487" spans="1:21" ht="87" x14ac:dyDescent="0.35">
      <c r="A487" s="16">
        <v>236</v>
      </c>
      <c r="B487" s="16" t="s">
        <v>1649</v>
      </c>
      <c r="C487" s="16" t="s">
        <v>1650</v>
      </c>
      <c r="D487" s="16">
        <v>2002</v>
      </c>
      <c r="E487" s="16" t="s">
        <v>1651</v>
      </c>
      <c r="F487" s="16">
        <v>38</v>
      </c>
      <c r="G487" s="16" t="s">
        <v>1652</v>
      </c>
      <c r="H487" s="16">
        <v>2002</v>
      </c>
      <c r="I487" s="16">
        <v>2.506266E-3</v>
      </c>
      <c r="J487" s="16">
        <v>1</v>
      </c>
      <c r="K487" s="16">
        <v>38</v>
      </c>
      <c r="L487" s="16" t="s">
        <v>1653</v>
      </c>
      <c r="M487" s="16">
        <v>0</v>
      </c>
      <c r="N487" s="16">
        <v>0</v>
      </c>
      <c r="O487" s="16">
        <v>0</v>
      </c>
      <c r="P487" s="16">
        <v>1</v>
      </c>
      <c r="Q487" s="16">
        <v>0</v>
      </c>
      <c r="R487" s="16">
        <v>1</v>
      </c>
      <c r="S487" s="16">
        <v>0</v>
      </c>
      <c r="T487" s="16">
        <v>0</v>
      </c>
      <c r="U487" s="16">
        <v>0</v>
      </c>
    </row>
    <row r="488" spans="1:21" ht="87" x14ac:dyDescent="0.35">
      <c r="A488" s="16">
        <v>372</v>
      </c>
      <c r="B488" s="16" t="s">
        <v>1654</v>
      </c>
      <c r="C488" s="16" t="s">
        <v>1655</v>
      </c>
      <c r="D488" s="16">
        <v>2000</v>
      </c>
      <c r="E488" s="16" t="s">
        <v>1654</v>
      </c>
      <c r="F488" s="16">
        <v>38</v>
      </c>
      <c r="G488" s="16" t="s">
        <v>1656</v>
      </c>
      <c r="H488" s="16">
        <v>2000</v>
      </c>
      <c r="I488" s="16">
        <v>0</v>
      </c>
      <c r="J488" s="16">
        <v>1</v>
      </c>
      <c r="K488" s="16">
        <v>38</v>
      </c>
      <c r="L488" s="16" t="s">
        <v>58</v>
      </c>
      <c r="M488" s="16">
        <v>0</v>
      </c>
      <c r="N488" s="16">
        <v>0</v>
      </c>
      <c r="O488" s="16">
        <v>0</v>
      </c>
      <c r="P488" s="16">
        <v>0</v>
      </c>
      <c r="Q488" s="16">
        <v>0</v>
      </c>
      <c r="R488" s="16">
        <v>0</v>
      </c>
      <c r="S488" s="16">
        <v>0</v>
      </c>
      <c r="T488" s="16">
        <v>1</v>
      </c>
      <c r="U488" s="16">
        <v>0</v>
      </c>
    </row>
    <row r="489" spans="1:21" ht="58" x14ac:dyDescent="0.35">
      <c r="A489" s="16">
        <v>427</v>
      </c>
      <c r="B489" s="16" t="s">
        <v>1657</v>
      </c>
      <c r="C489" s="16" t="s">
        <v>1658</v>
      </c>
      <c r="D489" s="16">
        <v>2006</v>
      </c>
      <c r="E489" s="16" t="s">
        <v>1657</v>
      </c>
      <c r="F489" s="16">
        <v>38</v>
      </c>
      <c r="G489" s="16" t="s">
        <v>1659</v>
      </c>
      <c r="H489" s="16">
        <v>2006</v>
      </c>
      <c r="I489" s="16">
        <v>0</v>
      </c>
      <c r="J489" s="16">
        <v>1</v>
      </c>
      <c r="K489" s="16">
        <v>38</v>
      </c>
      <c r="L489" s="16" t="s">
        <v>58</v>
      </c>
      <c r="M489" s="16">
        <v>0</v>
      </c>
      <c r="N489" s="16">
        <v>0</v>
      </c>
      <c r="O489" s="16">
        <v>0</v>
      </c>
      <c r="P489" s="16">
        <v>0</v>
      </c>
      <c r="Q489" s="16">
        <v>0</v>
      </c>
      <c r="R489" s="16">
        <v>0</v>
      </c>
      <c r="S489" s="16">
        <v>0</v>
      </c>
      <c r="T489" s="16">
        <v>1</v>
      </c>
      <c r="U489" s="16">
        <v>0</v>
      </c>
    </row>
    <row r="490" spans="1:21" ht="43.5" x14ac:dyDescent="0.35">
      <c r="A490" s="16">
        <v>1052</v>
      </c>
      <c r="B490" s="16" t="s">
        <v>1660</v>
      </c>
      <c r="C490" s="16" t="s">
        <v>1661</v>
      </c>
      <c r="D490" s="16">
        <v>1994</v>
      </c>
      <c r="E490" s="16" t="s">
        <v>1660</v>
      </c>
      <c r="F490" s="16">
        <v>38</v>
      </c>
      <c r="G490" s="16" t="s">
        <v>1662</v>
      </c>
      <c r="H490" s="16">
        <v>1994</v>
      </c>
      <c r="I490" s="16">
        <v>0</v>
      </c>
      <c r="J490" s="16">
        <v>1</v>
      </c>
      <c r="K490" s="16">
        <v>38</v>
      </c>
      <c r="L490" s="16" t="s">
        <v>58</v>
      </c>
      <c r="M490" s="16">
        <v>0</v>
      </c>
      <c r="N490" s="16">
        <v>0</v>
      </c>
      <c r="O490" s="16">
        <v>0</v>
      </c>
      <c r="P490" s="16">
        <v>0</v>
      </c>
      <c r="Q490" s="16">
        <v>0</v>
      </c>
      <c r="R490" s="16">
        <v>0</v>
      </c>
      <c r="S490" s="16">
        <v>0</v>
      </c>
      <c r="T490" s="16">
        <v>1</v>
      </c>
      <c r="U490" s="16">
        <v>0</v>
      </c>
    </row>
    <row r="491" spans="1:21" ht="87" x14ac:dyDescent="0.35">
      <c r="A491" s="16">
        <v>1083</v>
      </c>
      <c r="B491" s="16" t="s">
        <v>1663</v>
      </c>
      <c r="C491" s="16" t="s">
        <v>1664</v>
      </c>
      <c r="D491" s="16">
        <v>2011</v>
      </c>
      <c r="E491" s="16" t="s">
        <v>1663</v>
      </c>
      <c r="F491" s="16">
        <v>38</v>
      </c>
      <c r="G491" s="16" t="s">
        <v>1665</v>
      </c>
      <c r="H491" s="16">
        <v>2011</v>
      </c>
      <c r="I491" s="16">
        <v>0</v>
      </c>
      <c r="J491" s="16">
        <v>1</v>
      </c>
      <c r="K491" s="16">
        <v>38</v>
      </c>
      <c r="L491" s="16" t="s">
        <v>58</v>
      </c>
      <c r="M491" s="16">
        <v>0</v>
      </c>
      <c r="N491" s="16">
        <v>0</v>
      </c>
      <c r="O491" s="16">
        <v>0</v>
      </c>
      <c r="P491" s="16">
        <v>0</v>
      </c>
      <c r="Q491" s="16">
        <v>0</v>
      </c>
      <c r="R491" s="16">
        <v>0</v>
      </c>
      <c r="S491" s="16">
        <v>0</v>
      </c>
      <c r="T491" s="16">
        <v>1</v>
      </c>
      <c r="U491" s="16">
        <v>0</v>
      </c>
    </row>
    <row r="492" spans="1:21" ht="72.5" x14ac:dyDescent="0.35">
      <c r="A492" s="16">
        <v>27148</v>
      </c>
      <c r="B492" s="16" t="s">
        <v>1666</v>
      </c>
      <c r="C492" s="16" t="s">
        <v>1667</v>
      </c>
      <c r="D492" s="16">
        <v>2012</v>
      </c>
      <c r="E492" s="16" t="s">
        <v>1666</v>
      </c>
      <c r="F492" s="16">
        <v>38</v>
      </c>
      <c r="G492" s="16" t="s">
        <v>1668</v>
      </c>
      <c r="H492" s="16">
        <v>2012</v>
      </c>
      <c r="I492" s="16">
        <v>0</v>
      </c>
      <c r="J492" s="16">
        <v>1</v>
      </c>
      <c r="K492" s="16">
        <v>38</v>
      </c>
      <c r="L492" s="16" t="s">
        <v>519</v>
      </c>
      <c r="M492" s="16">
        <v>0</v>
      </c>
      <c r="N492" s="16">
        <v>0</v>
      </c>
      <c r="O492" s="16">
        <v>1</v>
      </c>
      <c r="P492" s="16">
        <v>0</v>
      </c>
      <c r="Q492" s="16">
        <v>0</v>
      </c>
      <c r="R492" s="16">
        <v>0</v>
      </c>
      <c r="S492" s="16">
        <v>0</v>
      </c>
      <c r="T492" s="16">
        <v>0</v>
      </c>
      <c r="U492" s="16">
        <v>0</v>
      </c>
    </row>
    <row r="493" spans="1:21" ht="87" x14ac:dyDescent="0.35">
      <c r="A493" s="16">
        <v>100046</v>
      </c>
      <c r="B493" s="16" t="s">
        <v>1669</v>
      </c>
      <c r="C493" s="16" t="s">
        <v>1670</v>
      </c>
      <c r="D493" s="16">
        <v>2018</v>
      </c>
      <c r="E493" s="16" t="s">
        <v>1669</v>
      </c>
      <c r="F493" s="16">
        <v>38</v>
      </c>
      <c r="G493" s="16" t="s">
        <v>1671</v>
      </c>
      <c r="H493" s="16">
        <v>2018</v>
      </c>
      <c r="I493" s="16">
        <v>0</v>
      </c>
      <c r="J493" s="16">
        <v>1</v>
      </c>
      <c r="K493" s="16">
        <v>38</v>
      </c>
      <c r="L493" s="16" t="s">
        <v>67</v>
      </c>
      <c r="M493" s="16">
        <v>0</v>
      </c>
      <c r="N493" s="16">
        <v>0</v>
      </c>
      <c r="O493" s="16">
        <v>0</v>
      </c>
      <c r="P493" s="16">
        <v>0</v>
      </c>
      <c r="Q493" s="16">
        <v>1</v>
      </c>
      <c r="R493" s="16">
        <v>0</v>
      </c>
      <c r="S493" s="16">
        <v>0</v>
      </c>
      <c r="T493" s="16">
        <v>0</v>
      </c>
      <c r="U493" s="16">
        <v>0</v>
      </c>
    </row>
    <row r="494" spans="1:21" ht="116" x14ac:dyDescent="0.35">
      <c r="A494" s="16">
        <v>23058</v>
      </c>
      <c r="B494" s="16" t="s">
        <v>1672</v>
      </c>
      <c r="C494" s="16" t="s">
        <v>1673</v>
      </c>
      <c r="D494" s="16">
        <v>2007</v>
      </c>
      <c r="E494" s="16" t="s">
        <v>1674</v>
      </c>
      <c r="F494" s="16">
        <v>37</v>
      </c>
      <c r="G494" s="16" t="s">
        <v>1675</v>
      </c>
      <c r="H494" s="16">
        <v>2007</v>
      </c>
      <c r="I494" s="16">
        <v>0.15416339600000001</v>
      </c>
      <c r="J494" s="16">
        <v>1</v>
      </c>
      <c r="K494" s="16">
        <v>37</v>
      </c>
      <c r="L494" s="16" t="s">
        <v>58</v>
      </c>
      <c r="M494" s="16">
        <v>0</v>
      </c>
      <c r="N494" s="16">
        <v>0</v>
      </c>
      <c r="O494" s="16">
        <v>0</v>
      </c>
      <c r="P494" s="16">
        <v>0</v>
      </c>
      <c r="Q494" s="16">
        <v>0</v>
      </c>
      <c r="R494" s="16">
        <v>0</v>
      </c>
      <c r="S494" s="16">
        <v>0</v>
      </c>
      <c r="T494" s="16">
        <v>1</v>
      </c>
      <c r="U494" s="16">
        <v>0</v>
      </c>
    </row>
    <row r="495" spans="1:21" ht="72.5" x14ac:dyDescent="0.35">
      <c r="A495" s="16">
        <v>320</v>
      </c>
      <c r="B495" s="16" t="s">
        <v>1676</v>
      </c>
      <c r="C495" s="16" t="s">
        <v>1677</v>
      </c>
      <c r="D495" s="16">
        <v>2004</v>
      </c>
      <c r="E495" s="16" t="s">
        <v>1678</v>
      </c>
      <c r="F495" s="16">
        <v>37</v>
      </c>
      <c r="G495" s="16" t="s">
        <v>1679</v>
      </c>
      <c r="H495" s="16">
        <v>2004</v>
      </c>
      <c r="I495" s="16">
        <v>7.4359750000000002E-2</v>
      </c>
      <c r="J495" s="16">
        <v>1</v>
      </c>
      <c r="K495" s="16">
        <v>37</v>
      </c>
      <c r="L495" s="16" t="s">
        <v>1680</v>
      </c>
      <c r="M495" s="16">
        <v>0</v>
      </c>
      <c r="N495" s="16">
        <v>0</v>
      </c>
      <c r="O495" s="16">
        <v>0</v>
      </c>
      <c r="P495" s="16">
        <v>0</v>
      </c>
      <c r="Q495" s="16">
        <v>1</v>
      </c>
      <c r="R495" s="16">
        <v>0</v>
      </c>
      <c r="S495" s="16">
        <v>0</v>
      </c>
      <c r="T495" s="16">
        <v>0</v>
      </c>
      <c r="U495" s="16">
        <v>0</v>
      </c>
    </row>
    <row r="496" spans="1:21" ht="116" x14ac:dyDescent="0.35">
      <c r="A496" s="16">
        <v>429</v>
      </c>
      <c r="B496" s="16" t="s">
        <v>1681</v>
      </c>
      <c r="C496" s="16" t="s">
        <v>1673</v>
      </c>
      <c r="D496" s="16">
        <v>2007</v>
      </c>
      <c r="E496" s="16" t="s">
        <v>1674</v>
      </c>
      <c r="F496" s="16">
        <v>37</v>
      </c>
      <c r="G496" s="16" t="s">
        <v>1675</v>
      </c>
      <c r="H496" s="16">
        <v>2007</v>
      </c>
      <c r="I496" s="16">
        <v>2.5179E-2</v>
      </c>
      <c r="J496" s="16">
        <v>1</v>
      </c>
      <c r="K496" s="16">
        <v>37</v>
      </c>
      <c r="L496" s="16" t="s">
        <v>58</v>
      </c>
      <c r="M496" s="16">
        <v>0</v>
      </c>
      <c r="N496" s="16">
        <v>0</v>
      </c>
      <c r="O496" s="16">
        <v>0</v>
      </c>
      <c r="P496" s="16">
        <v>0</v>
      </c>
      <c r="Q496" s="16">
        <v>0</v>
      </c>
      <c r="R496" s="16">
        <v>0</v>
      </c>
      <c r="S496" s="16">
        <v>0</v>
      </c>
      <c r="T496" s="16">
        <v>1</v>
      </c>
      <c r="U496" s="16">
        <v>0</v>
      </c>
    </row>
    <row r="497" spans="1:21" ht="58" x14ac:dyDescent="0.35">
      <c r="A497" s="16">
        <v>280</v>
      </c>
      <c r="B497" s="16" t="s">
        <v>1682</v>
      </c>
      <c r="C497" s="16" t="s">
        <v>1683</v>
      </c>
      <c r="D497" s="16">
        <v>2004</v>
      </c>
      <c r="E497" s="16" t="s">
        <v>1684</v>
      </c>
      <c r="F497" s="16">
        <v>37</v>
      </c>
      <c r="G497" s="16" t="s">
        <v>1685</v>
      </c>
      <c r="H497" s="16">
        <v>2004</v>
      </c>
      <c r="I497" s="16">
        <v>1.3333332999999999E-2</v>
      </c>
      <c r="J497" s="16">
        <v>1</v>
      </c>
      <c r="K497" s="16">
        <v>37</v>
      </c>
      <c r="L497" s="16" t="s">
        <v>58</v>
      </c>
      <c r="M497" s="16">
        <v>0</v>
      </c>
      <c r="N497" s="16">
        <v>0</v>
      </c>
      <c r="O497" s="16">
        <v>0</v>
      </c>
      <c r="P497" s="16">
        <v>0</v>
      </c>
      <c r="Q497" s="16">
        <v>0</v>
      </c>
      <c r="R497" s="16">
        <v>0</v>
      </c>
      <c r="S497" s="16">
        <v>0</v>
      </c>
      <c r="T497" s="16">
        <v>1</v>
      </c>
      <c r="U497" s="16">
        <v>0</v>
      </c>
    </row>
    <row r="498" spans="1:21" ht="58" x14ac:dyDescent="0.35">
      <c r="A498" s="16">
        <v>23058</v>
      </c>
      <c r="B498" s="16" t="s">
        <v>1686</v>
      </c>
      <c r="C498" s="16" t="s">
        <v>1687</v>
      </c>
      <c r="D498" s="16">
        <v>2008</v>
      </c>
      <c r="E498" s="16" t="s">
        <v>1688</v>
      </c>
      <c r="F498" s="16">
        <v>37</v>
      </c>
      <c r="G498" s="16" t="s">
        <v>1689</v>
      </c>
      <c r="H498" s="16">
        <v>2008</v>
      </c>
      <c r="I498" s="16">
        <v>6.8728519999999996E-3</v>
      </c>
      <c r="J498" s="16">
        <v>1</v>
      </c>
      <c r="K498" s="16">
        <v>37</v>
      </c>
      <c r="L498" s="16" t="s">
        <v>58</v>
      </c>
      <c r="M498" s="16">
        <v>0</v>
      </c>
      <c r="N498" s="16">
        <v>0</v>
      </c>
      <c r="O498" s="16">
        <v>0</v>
      </c>
      <c r="P498" s="16">
        <v>0</v>
      </c>
      <c r="Q498" s="16">
        <v>0</v>
      </c>
      <c r="R498" s="16">
        <v>0</v>
      </c>
      <c r="S498" s="16">
        <v>0</v>
      </c>
      <c r="T498" s="16">
        <v>1</v>
      </c>
      <c r="U498" s="16">
        <v>0</v>
      </c>
    </row>
    <row r="499" spans="1:21" ht="58" x14ac:dyDescent="0.35">
      <c r="A499" s="16">
        <v>398</v>
      </c>
      <c r="B499" s="16" t="s">
        <v>1690</v>
      </c>
      <c r="C499" s="16" t="s">
        <v>1691</v>
      </c>
      <c r="D499" s="16">
        <v>2004</v>
      </c>
      <c r="E499" s="16" t="s">
        <v>1690</v>
      </c>
      <c r="F499" s="16">
        <v>37</v>
      </c>
      <c r="G499" s="16" t="s">
        <v>1692</v>
      </c>
      <c r="H499" s="16">
        <v>2004</v>
      </c>
      <c r="I499" s="16">
        <v>0</v>
      </c>
      <c r="J499" s="16">
        <v>1</v>
      </c>
      <c r="K499" s="16">
        <v>37</v>
      </c>
      <c r="L499" s="16" t="s">
        <v>67</v>
      </c>
      <c r="M499" s="16">
        <v>0</v>
      </c>
      <c r="N499" s="16">
        <v>0</v>
      </c>
      <c r="O499" s="16">
        <v>0</v>
      </c>
      <c r="P499" s="16">
        <v>0</v>
      </c>
      <c r="Q499" s="16">
        <v>1</v>
      </c>
      <c r="R499" s="16">
        <v>0</v>
      </c>
      <c r="S499" s="16">
        <v>0</v>
      </c>
      <c r="T499" s="16">
        <v>0</v>
      </c>
      <c r="U499" s="16">
        <v>0</v>
      </c>
    </row>
    <row r="500" spans="1:21" ht="43.5" x14ac:dyDescent="0.35">
      <c r="A500" s="16">
        <v>442</v>
      </c>
      <c r="B500" s="16" t="s">
        <v>1693</v>
      </c>
      <c r="C500" s="16" t="s">
        <v>109</v>
      </c>
      <c r="D500" s="16">
        <v>2009</v>
      </c>
      <c r="E500" s="16" t="s">
        <v>1693</v>
      </c>
      <c r="F500" s="16">
        <v>37</v>
      </c>
      <c r="G500" s="16" t="s">
        <v>1694</v>
      </c>
      <c r="H500" s="16">
        <v>2009</v>
      </c>
      <c r="I500" s="16">
        <v>0</v>
      </c>
      <c r="J500" s="16">
        <v>1</v>
      </c>
      <c r="K500" s="16">
        <v>37</v>
      </c>
      <c r="L500" s="16" t="s">
        <v>111</v>
      </c>
      <c r="M500" s="16">
        <v>1</v>
      </c>
      <c r="N500" s="16">
        <v>1</v>
      </c>
      <c r="O500" s="16">
        <v>0</v>
      </c>
      <c r="P500" s="16">
        <v>0</v>
      </c>
      <c r="Q500" s="16">
        <v>0</v>
      </c>
      <c r="R500" s="16">
        <v>0</v>
      </c>
      <c r="S500" s="16">
        <v>0</v>
      </c>
      <c r="T500" s="16">
        <v>1</v>
      </c>
      <c r="U500" s="16">
        <v>0</v>
      </c>
    </row>
    <row r="501" spans="1:21" ht="58" x14ac:dyDescent="0.35">
      <c r="A501" s="16">
        <v>558</v>
      </c>
      <c r="B501" s="16" t="s">
        <v>1695</v>
      </c>
      <c r="C501" s="16" t="s">
        <v>1696</v>
      </c>
      <c r="D501" s="16">
        <v>2002</v>
      </c>
      <c r="E501" s="16" t="s">
        <v>1695</v>
      </c>
      <c r="F501" s="16">
        <v>37</v>
      </c>
      <c r="G501" s="16" t="s">
        <v>1697</v>
      </c>
      <c r="H501" s="16">
        <v>2002</v>
      </c>
      <c r="I501" s="16">
        <v>0</v>
      </c>
      <c r="J501" s="16">
        <v>1</v>
      </c>
      <c r="K501" s="16">
        <v>37</v>
      </c>
      <c r="L501" s="16" t="s">
        <v>32</v>
      </c>
      <c r="M501" s="16">
        <v>0</v>
      </c>
      <c r="N501" s="16">
        <v>0</v>
      </c>
      <c r="O501" s="16">
        <v>0</v>
      </c>
      <c r="P501" s="16">
        <v>0</v>
      </c>
      <c r="Q501" s="16">
        <v>0</v>
      </c>
      <c r="R501" s="16">
        <v>0</v>
      </c>
      <c r="S501" s="16">
        <v>1</v>
      </c>
      <c r="T501" s="16">
        <v>0</v>
      </c>
      <c r="U501" s="16">
        <v>0</v>
      </c>
    </row>
    <row r="502" spans="1:21" ht="43.5" x14ac:dyDescent="0.35">
      <c r="A502" s="16">
        <v>874</v>
      </c>
      <c r="B502" s="16" t="s">
        <v>1698</v>
      </c>
      <c r="C502" s="16" t="s">
        <v>1699</v>
      </c>
      <c r="D502" s="16">
        <v>2007</v>
      </c>
      <c r="E502" s="16" t="s">
        <v>1698</v>
      </c>
      <c r="F502" s="16">
        <v>37</v>
      </c>
      <c r="G502" s="16" t="s">
        <v>1700</v>
      </c>
      <c r="H502" s="16">
        <v>2007</v>
      </c>
      <c r="I502" s="16">
        <v>0</v>
      </c>
      <c r="J502" s="16">
        <v>1</v>
      </c>
      <c r="K502" s="16">
        <v>37</v>
      </c>
      <c r="L502" s="16" t="s">
        <v>58</v>
      </c>
      <c r="M502" s="16">
        <v>0</v>
      </c>
      <c r="N502" s="16">
        <v>0</v>
      </c>
      <c r="O502" s="16">
        <v>0</v>
      </c>
      <c r="P502" s="16">
        <v>0</v>
      </c>
      <c r="Q502" s="16">
        <v>0</v>
      </c>
      <c r="R502" s="16">
        <v>0</v>
      </c>
      <c r="S502" s="16">
        <v>0</v>
      </c>
      <c r="T502" s="16">
        <v>1</v>
      </c>
      <c r="U502" s="16">
        <v>0</v>
      </c>
    </row>
    <row r="503" spans="1:21" ht="58" x14ac:dyDescent="0.35">
      <c r="A503" s="16">
        <v>1734</v>
      </c>
      <c r="B503" s="16" t="s">
        <v>1701</v>
      </c>
      <c r="C503" s="16" t="s">
        <v>1702</v>
      </c>
      <c r="D503" s="16">
        <v>2004</v>
      </c>
      <c r="E503" s="16" t="s">
        <v>1701</v>
      </c>
      <c r="F503" s="16">
        <v>37</v>
      </c>
      <c r="G503" s="16" t="s">
        <v>1703</v>
      </c>
      <c r="H503" s="16">
        <v>2004</v>
      </c>
      <c r="I503" s="16">
        <v>0</v>
      </c>
      <c r="J503" s="16">
        <v>1</v>
      </c>
      <c r="K503" s="16">
        <v>37</v>
      </c>
      <c r="L503" s="16" t="s">
        <v>53</v>
      </c>
      <c r="M503" s="16">
        <v>0</v>
      </c>
      <c r="N503" s="16">
        <v>0</v>
      </c>
      <c r="O503" s="16">
        <v>0</v>
      </c>
      <c r="P503" s="16">
        <v>0</v>
      </c>
      <c r="Q503" s="16">
        <v>1</v>
      </c>
      <c r="R503" s="16">
        <v>0</v>
      </c>
      <c r="S503" s="16">
        <v>0</v>
      </c>
      <c r="T503" s="16">
        <v>1</v>
      </c>
      <c r="U503" s="16">
        <v>0</v>
      </c>
    </row>
    <row r="504" spans="1:21" ht="58" x14ac:dyDescent="0.35">
      <c r="A504" s="16">
        <v>50044</v>
      </c>
      <c r="B504" s="16" t="s">
        <v>1704</v>
      </c>
      <c r="C504" s="16" t="s">
        <v>1705</v>
      </c>
      <c r="D504" s="16">
        <v>2013</v>
      </c>
      <c r="E504" s="16" t="s">
        <v>1704</v>
      </c>
      <c r="F504" s="16">
        <v>37</v>
      </c>
      <c r="G504" s="16" t="s">
        <v>1706</v>
      </c>
      <c r="H504" s="16">
        <v>2013</v>
      </c>
      <c r="I504" s="16">
        <v>0</v>
      </c>
      <c r="J504" s="16">
        <v>1</v>
      </c>
      <c r="K504" s="16">
        <v>37</v>
      </c>
      <c r="L504" s="16" t="s">
        <v>58</v>
      </c>
      <c r="M504" s="16">
        <v>0</v>
      </c>
      <c r="N504" s="16">
        <v>0</v>
      </c>
      <c r="O504" s="16">
        <v>0</v>
      </c>
      <c r="P504" s="16">
        <v>0</v>
      </c>
      <c r="Q504" s="16">
        <v>0</v>
      </c>
      <c r="R504" s="16">
        <v>0</v>
      </c>
      <c r="S504" s="16">
        <v>0</v>
      </c>
      <c r="T504" s="16">
        <v>1</v>
      </c>
      <c r="U504" s="16">
        <v>0</v>
      </c>
    </row>
    <row r="505" spans="1:21" ht="116" x14ac:dyDescent="0.35">
      <c r="A505" s="16">
        <v>1077</v>
      </c>
      <c r="B505" s="16" t="s">
        <v>1707</v>
      </c>
      <c r="C505" s="16" t="s">
        <v>1708</v>
      </c>
      <c r="D505" s="16">
        <v>2009</v>
      </c>
      <c r="E505" s="16" t="s">
        <v>1709</v>
      </c>
      <c r="F505" s="16">
        <v>36</v>
      </c>
      <c r="G505" s="16" t="s">
        <v>1710</v>
      </c>
      <c r="H505" s="16">
        <v>2009</v>
      </c>
      <c r="I505" s="16">
        <v>0.19560244099999999</v>
      </c>
      <c r="J505" s="16">
        <v>1</v>
      </c>
      <c r="K505" s="16">
        <v>36</v>
      </c>
      <c r="L505" s="16" t="s">
        <v>58</v>
      </c>
      <c r="M505" s="16">
        <v>0</v>
      </c>
      <c r="N505" s="16">
        <v>0</v>
      </c>
      <c r="O505" s="16">
        <v>0</v>
      </c>
      <c r="P505" s="16">
        <v>0</v>
      </c>
      <c r="Q505" s="16">
        <v>0</v>
      </c>
      <c r="R505" s="16">
        <v>0</v>
      </c>
      <c r="S505" s="16">
        <v>0</v>
      </c>
      <c r="T505" s="16">
        <v>1</v>
      </c>
      <c r="U505" s="16">
        <v>0</v>
      </c>
    </row>
    <row r="506" spans="1:21" ht="72.5" x14ac:dyDescent="0.35">
      <c r="A506" s="16">
        <v>100164</v>
      </c>
      <c r="B506" s="16" t="s">
        <v>1711</v>
      </c>
      <c r="C506" s="16" t="s">
        <v>1712</v>
      </c>
      <c r="D506" s="16">
        <v>2017</v>
      </c>
      <c r="E506" s="16" t="s">
        <v>1713</v>
      </c>
      <c r="F506" s="16">
        <v>36</v>
      </c>
      <c r="G506" s="16" t="s">
        <v>1714</v>
      </c>
      <c r="H506" s="16">
        <v>2017</v>
      </c>
      <c r="I506" s="16">
        <v>0.188487032</v>
      </c>
      <c r="J506" s="16">
        <v>1</v>
      </c>
      <c r="K506" s="16">
        <v>36</v>
      </c>
      <c r="L506" s="16" t="s">
        <v>67</v>
      </c>
      <c r="M506" s="16">
        <v>0</v>
      </c>
      <c r="N506" s="16">
        <v>0</v>
      </c>
      <c r="O506" s="16">
        <v>0</v>
      </c>
      <c r="P506" s="16">
        <v>0</v>
      </c>
      <c r="Q506" s="16">
        <v>1</v>
      </c>
      <c r="R506" s="16">
        <v>0</v>
      </c>
      <c r="S506" s="16">
        <v>0</v>
      </c>
      <c r="T506" s="16">
        <v>0</v>
      </c>
      <c r="U506" s="16">
        <v>0</v>
      </c>
    </row>
    <row r="507" spans="1:21" ht="58" x14ac:dyDescent="0.35">
      <c r="A507" s="16">
        <v>388</v>
      </c>
      <c r="B507" s="16" t="s">
        <v>1715</v>
      </c>
      <c r="C507" s="16" t="s">
        <v>1716</v>
      </c>
      <c r="D507" s="16">
        <v>2001</v>
      </c>
      <c r="E507" s="16" t="s">
        <v>1717</v>
      </c>
      <c r="F507" s="16">
        <v>36</v>
      </c>
      <c r="G507" s="16" t="s">
        <v>1718</v>
      </c>
      <c r="H507" s="16">
        <v>2001</v>
      </c>
      <c r="I507" s="16">
        <v>4.6071829000000002E-2</v>
      </c>
      <c r="J507" s="16">
        <v>1</v>
      </c>
      <c r="K507" s="16">
        <v>36</v>
      </c>
      <c r="L507" s="16" t="s">
        <v>67</v>
      </c>
      <c r="M507" s="16">
        <v>0</v>
      </c>
      <c r="N507" s="16">
        <v>0</v>
      </c>
      <c r="O507" s="16">
        <v>0</v>
      </c>
      <c r="P507" s="16">
        <v>0</v>
      </c>
      <c r="Q507" s="16">
        <v>1</v>
      </c>
      <c r="R507" s="16">
        <v>0</v>
      </c>
      <c r="S507" s="16">
        <v>0</v>
      </c>
      <c r="T507" s="16">
        <v>0</v>
      </c>
      <c r="U507" s="16">
        <v>0</v>
      </c>
    </row>
    <row r="508" spans="1:21" ht="58" x14ac:dyDescent="0.35">
      <c r="A508" s="16">
        <v>1077</v>
      </c>
      <c r="B508" s="16" t="s">
        <v>1719</v>
      </c>
      <c r="C508" s="16" t="s">
        <v>531</v>
      </c>
      <c r="D508" s="16">
        <v>2000</v>
      </c>
      <c r="E508" s="16" t="s">
        <v>1720</v>
      </c>
      <c r="F508" s="16">
        <v>36</v>
      </c>
      <c r="G508" s="16" t="s">
        <v>1721</v>
      </c>
      <c r="H508" s="16">
        <v>2000</v>
      </c>
      <c r="I508" s="16">
        <v>4.0420419999999999E-2</v>
      </c>
      <c r="J508" s="16">
        <v>1</v>
      </c>
      <c r="K508" s="16">
        <v>36</v>
      </c>
      <c r="L508" s="16" t="s">
        <v>58</v>
      </c>
      <c r="M508" s="16">
        <v>0</v>
      </c>
      <c r="N508" s="16">
        <v>0</v>
      </c>
      <c r="O508" s="16">
        <v>0</v>
      </c>
      <c r="P508" s="16">
        <v>0</v>
      </c>
      <c r="Q508" s="16">
        <v>0</v>
      </c>
      <c r="R508" s="16">
        <v>0</v>
      </c>
      <c r="S508" s="16">
        <v>0</v>
      </c>
      <c r="T508" s="16">
        <v>1</v>
      </c>
      <c r="U508" s="16">
        <v>0</v>
      </c>
    </row>
    <row r="509" spans="1:21" ht="58" x14ac:dyDescent="0.35">
      <c r="A509" s="16">
        <v>482</v>
      </c>
      <c r="B509" s="16" t="s">
        <v>1722</v>
      </c>
      <c r="C509" s="16" t="s">
        <v>1723</v>
      </c>
      <c r="D509" s="16">
        <v>2009</v>
      </c>
      <c r="E509" s="16" t="s">
        <v>1724</v>
      </c>
      <c r="F509" s="16">
        <v>36</v>
      </c>
      <c r="G509" s="16" t="s">
        <v>1725</v>
      </c>
      <c r="H509" s="16">
        <v>2009</v>
      </c>
      <c r="I509" s="16">
        <v>7.0175439999999997E-3</v>
      </c>
      <c r="J509" s="16">
        <v>1</v>
      </c>
      <c r="K509" s="16">
        <v>36</v>
      </c>
      <c r="L509" s="16" t="s">
        <v>58</v>
      </c>
      <c r="M509" s="16">
        <v>0</v>
      </c>
      <c r="N509" s="16">
        <v>0</v>
      </c>
      <c r="O509" s="16">
        <v>0</v>
      </c>
      <c r="P509" s="16">
        <v>0</v>
      </c>
      <c r="Q509" s="16">
        <v>0</v>
      </c>
      <c r="R509" s="16">
        <v>0</v>
      </c>
      <c r="S509" s="16">
        <v>0</v>
      </c>
      <c r="T509" s="16">
        <v>1</v>
      </c>
      <c r="U509" s="16">
        <v>0</v>
      </c>
    </row>
    <row r="510" spans="1:21" ht="72.5" x14ac:dyDescent="0.35">
      <c r="A510" s="16">
        <v>372</v>
      </c>
      <c r="B510" s="16" t="s">
        <v>1726</v>
      </c>
      <c r="C510" s="16" t="s">
        <v>1655</v>
      </c>
      <c r="D510" s="16">
        <v>1999</v>
      </c>
      <c r="E510" s="16" t="s">
        <v>1726</v>
      </c>
      <c r="F510" s="16">
        <v>36</v>
      </c>
      <c r="G510" s="16" t="s">
        <v>1727</v>
      </c>
      <c r="H510" s="16">
        <v>1999</v>
      </c>
      <c r="I510" s="16">
        <v>0</v>
      </c>
      <c r="J510" s="16">
        <v>1</v>
      </c>
      <c r="K510" s="16">
        <v>36</v>
      </c>
      <c r="L510" s="16" t="s">
        <v>58</v>
      </c>
      <c r="M510" s="16">
        <v>0</v>
      </c>
      <c r="N510" s="16">
        <v>0</v>
      </c>
      <c r="O510" s="16">
        <v>0</v>
      </c>
      <c r="P510" s="16">
        <v>0</v>
      </c>
      <c r="Q510" s="16">
        <v>0</v>
      </c>
      <c r="R510" s="16">
        <v>0</v>
      </c>
      <c r="S510" s="16">
        <v>0</v>
      </c>
      <c r="T510" s="16">
        <v>1</v>
      </c>
      <c r="U510" s="16">
        <v>0</v>
      </c>
    </row>
    <row r="511" spans="1:21" ht="58" x14ac:dyDescent="0.35">
      <c r="A511" s="16">
        <v>568</v>
      </c>
      <c r="B511" s="16" t="s">
        <v>1728</v>
      </c>
      <c r="C511" s="16" t="s">
        <v>1729</v>
      </c>
      <c r="D511" s="16">
        <v>2004</v>
      </c>
      <c r="E511" s="16" t="s">
        <v>1728</v>
      </c>
      <c r="F511" s="16">
        <v>36</v>
      </c>
      <c r="G511" s="16" t="s">
        <v>1730</v>
      </c>
      <c r="H511" s="16">
        <v>2004</v>
      </c>
      <c r="I511" s="16">
        <v>0</v>
      </c>
      <c r="J511" s="16">
        <v>1</v>
      </c>
      <c r="K511" s="16">
        <v>36</v>
      </c>
      <c r="L511" s="16" t="s">
        <v>58</v>
      </c>
      <c r="M511" s="16">
        <v>0</v>
      </c>
      <c r="N511" s="16">
        <v>0</v>
      </c>
      <c r="O511" s="16">
        <v>0</v>
      </c>
      <c r="P511" s="16">
        <v>0</v>
      </c>
      <c r="Q511" s="16">
        <v>0</v>
      </c>
      <c r="R511" s="16">
        <v>0</v>
      </c>
      <c r="S511" s="16">
        <v>0</v>
      </c>
      <c r="T511" s="16">
        <v>1</v>
      </c>
      <c r="U511" s="16">
        <v>0</v>
      </c>
    </row>
    <row r="512" spans="1:21" ht="58" x14ac:dyDescent="0.35">
      <c r="A512" s="16">
        <v>1127</v>
      </c>
      <c r="B512" s="16" t="s">
        <v>1731</v>
      </c>
      <c r="C512" s="16" t="s">
        <v>1732</v>
      </c>
      <c r="D512" s="16">
        <v>2013</v>
      </c>
      <c r="E512" s="16" t="s">
        <v>1731</v>
      </c>
      <c r="F512" s="16">
        <v>36</v>
      </c>
      <c r="G512" s="16" t="s">
        <v>1733</v>
      </c>
      <c r="H512" s="16">
        <v>2013</v>
      </c>
      <c r="I512" s="16">
        <v>0</v>
      </c>
      <c r="J512" s="16">
        <v>1</v>
      </c>
      <c r="K512" s="16">
        <v>36</v>
      </c>
      <c r="L512" s="16" t="s">
        <v>32</v>
      </c>
      <c r="M512" s="16">
        <v>0</v>
      </c>
      <c r="N512" s="16">
        <v>0</v>
      </c>
      <c r="O512" s="16">
        <v>0</v>
      </c>
      <c r="P512" s="16">
        <v>0</v>
      </c>
      <c r="Q512" s="16">
        <v>0</v>
      </c>
      <c r="R512" s="16">
        <v>0</v>
      </c>
      <c r="S512" s="16">
        <v>1</v>
      </c>
      <c r="T512" s="16">
        <v>0</v>
      </c>
      <c r="U512" s="16">
        <v>0</v>
      </c>
    </row>
    <row r="513" spans="1:21" ht="72.5" x14ac:dyDescent="0.35">
      <c r="A513" s="16">
        <v>1720</v>
      </c>
      <c r="B513" s="16" t="s">
        <v>1734</v>
      </c>
      <c r="C513" s="16" t="s">
        <v>1735</v>
      </c>
      <c r="D513" s="16">
        <v>1992</v>
      </c>
      <c r="E513" s="16" t="s">
        <v>1734</v>
      </c>
      <c r="F513" s="16">
        <v>36</v>
      </c>
      <c r="G513" s="16" t="s">
        <v>1736</v>
      </c>
      <c r="H513" s="16">
        <v>1992</v>
      </c>
      <c r="I513" s="16">
        <v>0</v>
      </c>
      <c r="J513" s="16">
        <v>1</v>
      </c>
      <c r="K513" s="16">
        <v>36</v>
      </c>
      <c r="L513" s="16" t="s">
        <v>58</v>
      </c>
      <c r="M513" s="16">
        <v>0</v>
      </c>
      <c r="N513" s="16">
        <v>0</v>
      </c>
      <c r="O513" s="16">
        <v>0</v>
      </c>
      <c r="P513" s="16">
        <v>0</v>
      </c>
      <c r="Q513" s="16">
        <v>0</v>
      </c>
      <c r="R513" s="16">
        <v>0</v>
      </c>
      <c r="S513" s="16">
        <v>0</v>
      </c>
      <c r="T513" s="16">
        <v>1</v>
      </c>
      <c r="U513" s="16">
        <v>0</v>
      </c>
    </row>
    <row r="514" spans="1:21" ht="72.5" x14ac:dyDescent="0.35">
      <c r="A514" s="16">
        <v>100056</v>
      </c>
      <c r="B514" s="16" t="s">
        <v>1737</v>
      </c>
      <c r="C514" s="16" t="s">
        <v>1738</v>
      </c>
      <c r="D514" s="16">
        <v>2016</v>
      </c>
      <c r="E514" s="16" t="s">
        <v>1737</v>
      </c>
      <c r="F514" s="16">
        <v>36</v>
      </c>
      <c r="G514" s="16" t="s">
        <v>1739</v>
      </c>
      <c r="H514" s="16">
        <v>2016</v>
      </c>
      <c r="I514" s="16">
        <v>0</v>
      </c>
      <c r="J514" s="16">
        <v>1</v>
      </c>
      <c r="K514" s="16">
        <v>36</v>
      </c>
      <c r="L514" s="16" t="s">
        <v>58</v>
      </c>
      <c r="M514" s="16">
        <v>0</v>
      </c>
      <c r="N514" s="16">
        <v>0</v>
      </c>
      <c r="O514" s="16">
        <v>0</v>
      </c>
      <c r="P514" s="16">
        <v>0</v>
      </c>
      <c r="Q514" s="16">
        <v>0</v>
      </c>
      <c r="R514" s="16">
        <v>0</v>
      </c>
      <c r="S514" s="16">
        <v>0</v>
      </c>
      <c r="T514" s="16">
        <v>1</v>
      </c>
      <c r="U514" s="16">
        <v>0</v>
      </c>
    </row>
    <row r="515" spans="1:21" ht="58" x14ac:dyDescent="0.35">
      <c r="A515" s="16">
        <v>100151</v>
      </c>
      <c r="B515" s="16" t="s">
        <v>1740</v>
      </c>
      <c r="C515" s="16" t="s">
        <v>1741</v>
      </c>
      <c r="D515" s="16">
        <v>2019</v>
      </c>
      <c r="E515" s="16" t="s">
        <v>1740</v>
      </c>
      <c r="F515" s="16">
        <v>36</v>
      </c>
      <c r="G515" s="16" t="s">
        <v>1742</v>
      </c>
      <c r="H515" s="16">
        <v>2019</v>
      </c>
      <c r="I515" s="16">
        <v>0</v>
      </c>
      <c r="J515" s="16">
        <v>1</v>
      </c>
      <c r="K515" s="16">
        <v>36</v>
      </c>
      <c r="L515" s="16" t="s">
        <v>58</v>
      </c>
      <c r="M515" s="16">
        <v>0</v>
      </c>
      <c r="N515" s="16">
        <v>0</v>
      </c>
      <c r="O515" s="16">
        <v>0</v>
      </c>
      <c r="P515" s="16">
        <v>0</v>
      </c>
      <c r="Q515" s="16">
        <v>0</v>
      </c>
      <c r="R515" s="16">
        <v>0</v>
      </c>
      <c r="S515" s="16">
        <v>0</v>
      </c>
      <c r="T515" s="16">
        <v>1</v>
      </c>
      <c r="U515" s="16">
        <v>0</v>
      </c>
    </row>
    <row r="516" spans="1:21" ht="72.5" x14ac:dyDescent="0.35">
      <c r="A516" s="16">
        <v>1706</v>
      </c>
      <c r="B516" s="16" t="s">
        <v>1743</v>
      </c>
      <c r="C516" s="16" t="s">
        <v>1744</v>
      </c>
      <c r="D516" s="16">
        <v>2002</v>
      </c>
      <c r="E516" s="16" t="s">
        <v>1745</v>
      </c>
      <c r="F516" s="16">
        <v>35</v>
      </c>
      <c r="G516" s="16" t="s">
        <v>1746</v>
      </c>
      <c r="H516" s="16">
        <v>2002</v>
      </c>
      <c r="I516" s="16">
        <v>0.19498383599999999</v>
      </c>
      <c r="J516" s="16">
        <v>1</v>
      </c>
      <c r="K516" s="16">
        <v>35</v>
      </c>
      <c r="L516" s="16" t="s">
        <v>94</v>
      </c>
      <c r="M516" s="16">
        <v>0</v>
      </c>
      <c r="N516" s="16">
        <v>0</v>
      </c>
      <c r="O516" s="16">
        <v>0</v>
      </c>
      <c r="P516" s="16">
        <v>0</v>
      </c>
      <c r="Q516" s="16">
        <v>1</v>
      </c>
      <c r="R516" s="16">
        <v>0</v>
      </c>
      <c r="S516" s="16">
        <v>0</v>
      </c>
      <c r="T516" s="16">
        <v>0</v>
      </c>
      <c r="U516" s="16">
        <v>0</v>
      </c>
    </row>
    <row r="517" spans="1:21" ht="72.5" x14ac:dyDescent="0.35">
      <c r="A517" s="16">
        <v>26870</v>
      </c>
      <c r="B517" s="16" t="s">
        <v>1747</v>
      </c>
      <c r="C517" s="16" t="s">
        <v>1748</v>
      </c>
      <c r="D517" s="16">
        <v>2017</v>
      </c>
      <c r="E517" s="16" t="s">
        <v>1749</v>
      </c>
      <c r="F517" s="16">
        <v>35</v>
      </c>
      <c r="G517" s="16" t="s">
        <v>1750</v>
      </c>
      <c r="H517" s="16">
        <v>2017</v>
      </c>
      <c r="I517" s="16">
        <v>0.15681510800000001</v>
      </c>
      <c r="J517" s="16">
        <v>1</v>
      </c>
      <c r="K517" s="16">
        <v>35</v>
      </c>
      <c r="L517" s="16" t="s">
        <v>58</v>
      </c>
      <c r="M517" s="16">
        <v>0</v>
      </c>
      <c r="N517" s="16">
        <v>0</v>
      </c>
      <c r="O517" s="16">
        <v>0</v>
      </c>
      <c r="P517" s="16">
        <v>0</v>
      </c>
      <c r="Q517" s="16">
        <v>0</v>
      </c>
      <c r="R517" s="16">
        <v>0</v>
      </c>
      <c r="S517" s="16">
        <v>0</v>
      </c>
      <c r="T517" s="16">
        <v>1</v>
      </c>
      <c r="U517" s="16">
        <v>0</v>
      </c>
    </row>
    <row r="518" spans="1:21" ht="58" x14ac:dyDescent="0.35">
      <c r="A518" s="16">
        <v>559</v>
      </c>
      <c r="B518" s="16" t="s">
        <v>1751</v>
      </c>
      <c r="C518" s="16" t="s">
        <v>938</v>
      </c>
      <c r="D518" s="16">
        <v>2002</v>
      </c>
      <c r="E518" s="16" t="s">
        <v>1752</v>
      </c>
      <c r="F518" s="16">
        <v>35</v>
      </c>
      <c r="G518" s="16" t="s">
        <v>1753</v>
      </c>
      <c r="H518" s="16">
        <v>2002</v>
      </c>
      <c r="I518" s="16">
        <v>0.119357886</v>
      </c>
      <c r="J518" s="16">
        <v>1</v>
      </c>
      <c r="K518" s="16">
        <v>35</v>
      </c>
      <c r="L518" s="16" t="s">
        <v>78</v>
      </c>
      <c r="M518" s="16">
        <v>0</v>
      </c>
      <c r="N518" s="16">
        <v>0</v>
      </c>
      <c r="O518" s="16">
        <v>1</v>
      </c>
      <c r="P518" s="16">
        <v>0</v>
      </c>
      <c r="Q518" s="16">
        <v>0</v>
      </c>
      <c r="R518" s="16">
        <v>0</v>
      </c>
      <c r="S518" s="16">
        <v>0</v>
      </c>
      <c r="T518" s="16">
        <v>1</v>
      </c>
      <c r="U518" s="16">
        <v>0</v>
      </c>
    </row>
    <row r="519" spans="1:21" ht="58" x14ac:dyDescent="0.35">
      <c r="A519" s="16">
        <v>568</v>
      </c>
      <c r="B519" s="16" t="s">
        <v>1754</v>
      </c>
      <c r="C519" s="16" t="s">
        <v>1755</v>
      </c>
      <c r="D519" s="16">
        <v>2003</v>
      </c>
      <c r="E519" s="16" t="s">
        <v>1756</v>
      </c>
      <c r="F519" s="16">
        <v>35</v>
      </c>
      <c r="G519" s="16" t="s">
        <v>1757</v>
      </c>
      <c r="H519" s="16">
        <v>2003</v>
      </c>
      <c r="I519" s="16">
        <v>8.1313776000000004E-2</v>
      </c>
      <c r="J519" s="16">
        <v>1</v>
      </c>
      <c r="K519" s="16">
        <v>35</v>
      </c>
      <c r="L519" s="16" t="s">
        <v>58</v>
      </c>
      <c r="M519" s="16">
        <v>0</v>
      </c>
      <c r="N519" s="16">
        <v>0</v>
      </c>
      <c r="O519" s="16">
        <v>0</v>
      </c>
      <c r="P519" s="16">
        <v>0</v>
      </c>
      <c r="Q519" s="16">
        <v>0</v>
      </c>
      <c r="R519" s="16">
        <v>0</v>
      </c>
      <c r="S519" s="16">
        <v>0</v>
      </c>
      <c r="T519" s="16">
        <v>1</v>
      </c>
      <c r="U519" s="16">
        <v>0</v>
      </c>
    </row>
    <row r="520" spans="1:21" ht="72.5" x14ac:dyDescent="0.35">
      <c r="A520" s="16">
        <v>26825</v>
      </c>
      <c r="B520" s="16" t="s">
        <v>1758</v>
      </c>
      <c r="C520" s="16" t="s">
        <v>1759</v>
      </c>
      <c r="D520" s="16">
        <v>2016</v>
      </c>
      <c r="E520" s="16" t="s">
        <v>1760</v>
      </c>
      <c r="F520" s="16">
        <v>35</v>
      </c>
      <c r="G520" s="16" t="s">
        <v>1761</v>
      </c>
      <c r="H520" s="16">
        <v>2016</v>
      </c>
      <c r="I520" s="16">
        <v>5.0904590999999999E-2</v>
      </c>
      <c r="J520" s="16">
        <v>1</v>
      </c>
      <c r="K520" s="16">
        <v>35</v>
      </c>
      <c r="L520" s="16" t="s">
        <v>58</v>
      </c>
      <c r="M520" s="16">
        <v>0</v>
      </c>
      <c r="N520" s="16">
        <v>0</v>
      </c>
      <c r="O520" s="16">
        <v>0</v>
      </c>
      <c r="P520" s="16">
        <v>0</v>
      </c>
      <c r="Q520" s="16">
        <v>0</v>
      </c>
      <c r="R520" s="16">
        <v>0</v>
      </c>
      <c r="S520" s="16">
        <v>0</v>
      </c>
      <c r="T520" s="16">
        <v>1</v>
      </c>
      <c r="U520" s="16">
        <v>0</v>
      </c>
    </row>
    <row r="521" spans="1:21" ht="72.5" x14ac:dyDescent="0.35">
      <c r="A521" s="16">
        <v>442</v>
      </c>
      <c r="B521" s="16" t="s">
        <v>1762</v>
      </c>
      <c r="C521" s="16" t="s">
        <v>1763</v>
      </c>
      <c r="D521" s="16">
        <v>2010</v>
      </c>
      <c r="E521" s="16" t="s">
        <v>1762</v>
      </c>
      <c r="F521" s="16">
        <v>35</v>
      </c>
      <c r="G521" s="16" t="s">
        <v>1764</v>
      </c>
      <c r="H521" s="16">
        <v>2010</v>
      </c>
      <c r="I521" s="16">
        <v>0</v>
      </c>
      <c r="J521" s="16">
        <v>1</v>
      </c>
      <c r="K521" s="16">
        <v>35</v>
      </c>
      <c r="L521" s="16" t="s">
        <v>111</v>
      </c>
      <c r="M521" s="16">
        <v>1</v>
      </c>
      <c r="N521" s="16">
        <v>1</v>
      </c>
      <c r="O521" s="16">
        <v>0</v>
      </c>
      <c r="P521" s="16">
        <v>0</v>
      </c>
      <c r="Q521" s="16">
        <v>0</v>
      </c>
      <c r="R521" s="16">
        <v>0</v>
      </c>
      <c r="S521" s="16">
        <v>0</v>
      </c>
      <c r="T521" s="16">
        <v>1</v>
      </c>
      <c r="U521" s="16">
        <v>0</v>
      </c>
    </row>
    <row r="522" spans="1:21" ht="43.5" x14ac:dyDescent="0.35">
      <c r="A522" s="16">
        <v>510</v>
      </c>
      <c r="B522" s="16" t="s">
        <v>1765</v>
      </c>
      <c r="C522" s="16" t="s">
        <v>1766</v>
      </c>
      <c r="D522" s="16">
        <v>2009</v>
      </c>
      <c r="E522" s="16" t="s">
        <v>1765</v>
      </c>
      <c r="F522" s="16">
        <v>35</v>
      </c>
      <c r="G522" s="16" t="s">
        <v>1767</v>
      </c>
      <c r="H522" s="16">
        <v>2009</v>
      </c>
      <c r="I522" s="16">
        <v>0</v>
      </c>
      <c r="J522" s="16">
        <v>1</v>
      </c>
      <c r="K522" s="16">
        <v>35</v>
      </c>
      <c r="L522" s="16" t="s">
        <v>58</v>
      </c>
      <c r="M522" s="16">
        <v>0</v>
      </c>
      <c r="N522" s="16">
        <v>0</v>
      </c>
      <c r="O522" s="16">
        <v>0</v>
      </c>
      <c r="P522" s="16">
        <v>0</v>
      </c>
      <c r="Q522" s="16">
        <v>0</v>
      </c>
      <c r="R522" s="16">
        <v>0</v>
      </c>
      <c r="S522" s="16">
        <v>0</v>
      </c>
      <c r="T522" s="16">
        <v>1</v>
      </c>
      <c r="U522" s="16">
        <v>0</v>
      </c>
    </row>
    <row r="523" spans="1:21" ht="72.5" x14ac:dyDescent="0.35">
      <c r="A523" s="16">
        <v>870</v>
      </c>
      <c r="B523" s="16" t="s">
        <v>1768</v>
      </c>
      <c r="C523" s="16" t="s">
        <v>1769</v>
      </c>
      <c r="D523" s="16">
        <v>2010</v>
      </c>
      <c r="E523" s="16" t="s">
        <v>1768</v>
      </c>
      <c r="F523" s="16">
        <v>35</v>
      </c>
      <c r="G523" s="16" t="s">
        <v>1770</v>
      </c>
      <c r="H523" s="16">
        <v>2010</v>
      </c>
      <c r="I523" s="16">
        <v>0</v>
      </c>
      <c r="J523" s="16">
        <v>1</v>
      </c>
      <c r="K523" s="16">
        <v>35</v>
      </c>
      <c r="L523" s="16" t="s">
        <v>58</v>
      </c>
      <c r="M523" s="16">
        <v>0</v>
      </c>
      <c r="N523" s="16">
        <v>0</v>
      </c>
      <c r="O523" s="16">
        <v>0</v>
      </c>
      <c r="P523" s="16">
        <v>0</v>
      </c>
      <c r="Q523" s="16">
        <v>0</v>
      </c>
      <c r="R523" s="16">
        <v>0</v>
      </c>
      <c r="S523" s="16">
        <v>0</v>
      </c>
      <c r="T523" s="16">
        <v>1</v>
      </c>
      <c r="U523" s="16">
        <v>0</v>
      </c>
    </row>
    <row r="524" spans="1:21" ht="43.5" x14ac:dyDescent="0.35">
      <c r="A524" s="16">
        <v>27148</v>
      </c>
      <c r="B524" s="16" t="s">
        <v>1771</v>
      </c>
      <c r="C524" s="16" t="s">
        <v>1772</v>
      </c>
      <c r="D524" s="16">
        <v>2011</v>
      </c>
      <c r="E524" s="16" t="s">
        <v>1771</v>
      </c>
      <c r="F524" s="16">
        <v>35</v>
      </c>
      <c r="G524" s="16" t="s">
        <v>1773</v>
      </c>
      <c r="H524" s="16">
        <v>2011</v>
      </c>
      <c r="I524" s="16">
        <v>0</v>
      </c>
      <c r="J524" s="16">
        <v>1</v>
      </c>
      <c r="K524" s="16">
        <v>35</v>
      </c>
      <c r="L524" s="16" t="s">
        <v>519</v>
      </c>
      <c r="M524" s="16">
        <v>0</v>
      </c>
      <c r="N524" s="16">
        <v>0</v>
      </c>
      <c r="O524" s="16">
        <v>1</v>
      </c>
      <c r="P524" s="16">
        <v>0</v>
      </c>
      <c r="Q524" s="16">
        <v>0</v>
      </c>
      <c r="R524" s="16">
        <v>0</v>
      </c>
      <c r="S524" s="16">
        <v>0</v>
      </c>
      <c r="T524" s="16">
        <v>0</v>
      </c>
      <c r="U524" s="16">
        <v>0</v>
      </c>
    </row>
    <row r="525" spans="1:21" ht="87" x14ac:dyDescent="0.35">
      <c r="A525" s="16">
        <v>100163</v>
      </c>
      <c r="B525" s="16" t="s">
        <v>1774</v>
      </c>
      <c r="C525" s="16" t="s">
        <v>1775</v>
      </c>
      <c r="D525" s="16">
        <v>2014</v>
      </c>
      <c r="E525" s="16" t="s">
        <v>1774</v>
      </c>
      <c r="F525" s="16">
        <v>35</v>
      </c>
      <c r="G525" s="16" t="s">
        <v>1776</v>
      </c>
      <c r="H525" s="16">
        <v>2014</v>
      </c>
      <c r="I525" s="16">
        <v>0</v>
      </c>
      <c r="J525" s="16">
        <v>1</v>
      </c>
      <c r="K525" s="16">
        <v>35</v>
      </c>
      <c r="L525" s="16" t="s">
        <v>67</v>
      </c>
      <c r="M525" s="16">
        <v>0</v>
      </c>
      <c r="N525" s="16">
        <v>0</v>
      </c>
      <c r="O525" s="16">
        <v>0</v>
      </c>
      <c r="P525" s="16">
        <v>0</v>
      </c>
      <c r="Q525" s="16">
        <v>1</v>
      </c>
      <c r="R525" s="16">
        <v>0</v>
      </c>
      <c r="S525" s="16">
        <v>0</v>
      </c>
      <c r="T525" s="16">
        <v>0</v>
      </c>
      <c r="U525" s="16">
        <v>0</v>
      </c>
    </row>
    <row r="526" spans="1:21" ht="72.5" x14ac:dyDescent="0.35">
      <c r="A526" s="16">
        <v>26843</v>
      </c>
      <c r="B526" s="16" t="s">
        <v>1777</v>
      </c>
      <c r="C526" s="16" t="s">
        <v>1778</v>
      </c>
      <c r="D526" s="16">
        <v>2017</v>
      </c>
      <c r="E526" s="16" t="s">
        <v>1779</v>
      </c>
      <c r="F526" s="16">
        <v>34</v>
      </c>
      <c r="G526" s="16" t="s">
        <v>1780</v>
      </c>
      <c r="H526" s="16">
        <v>2017</v>
      </c>
      <c r="I526" s="16">
        <v>0.160215206</v>
      </c>
      <c r="J526" s="16">
        <v>1</v>
      </c>
      <c r="K526" s="16">
        <v>34</v>
      </c>
      <c r="L526" s="16" t="s">
        <v>58</v>
      </c>
      <c r="M526" s="16">
        <v>0</v>
      </c>
      <c r="N526" s="16">
        <v>0</v>
      </c>
      <c r="O526" s="16">
        <v>0</v>
      </c>
      <c r="P526" s="16">
        <v>0</v>
      </c>
      <c r="Q526" s="16">
        <v>0</v>
      </c>
      <c r="R526" s="16">
        <v>0</v>
      </c>
      <c r="S526" s="16">
        <v>0</v>
      </c>
      <c r="T526" s="16">
        <v>1</v>
      </c>
      <c r="U526" s="16">
        <v>0</v>
      </c>
    </row>
    <row r="527" spans="1:21" ht="58" x14ac:dyDescent="0.35">
      <c r="A527" s="16">
        <v>26828</v>
      </c>
      <c r="B527" s="16" t="s">
        <v>1781</v>
      </c>
      <c r="C527" s="16" t="s">
        <v>1782</v>
      </c>
      <c r="D527" s="16">
        <v>2014</v>
      </c>
      <c r="E527" s="16" t="s">
        <v>1783</v>
      </c>
      <c r="F527" s="16">
        <v>34</v>
      </c>
      <c r="G527" s="16" t="s">
        <v>1784</v>
      </c>
      <c r="H527" s="16">
        <v>2014</v>
      </c>
      <c r="I527" s="16">
        <v>0.15662198499999999</v>
      </c>
      <c r="J527" s="16">
        <v>1</v>
      </c>
      <c r="K527" s="16">
        <v>34</v>
      </c>
      <c r="L527" s="16" t="s">
        <v>58</v>
      </c>
      <c r="M527" s="16">
        <v>0</v>
      </c>
      <c r="N527" s="16">
        <v>0</v>
      </c>
      <c r="O527" s="16">
        <v>0</v>
      </c>
      <c r="P527" s="16">
        <v>0</v>
      </c>
      <c r="Q527" s="16">
        <v>0</v>
      </c>
      <c r="R527" s="16">
        <v>0</v>
      </c>
      <c r="S527" s="16">
        <v>0</v>
      </c>
      <c r="T527" s="16">
        <v>1</v>
      </c>
      <c r="U527" s="16">
        <v>0</v>
      </c>
    </row>
    <row r="528" spans="1:21" ht="101.5" x14ac:dyDescent="0.35">
      <c r="A528" s="16">
        <v>453</v>
      </c>
      <c r="B528" s="16" t="s">
        <v>1785</v>
      </c>
      <c r="C528" s="16" t="s">
        <v>1786</v>
      </c>
      <c r="D528" s="16">
        <v>2010</v>
      </c>
      <c r="E528" s="16" t="s">
        <v>1787</v>
      </c>
      <c r="F528" s="16">
        <v>34</v>
      </c>
      <c r="G528" s="16" t="s">
        <v>1788</v>
      </c>
      <c r="H528" s="16">
        <v>2010</v>
      </c>
      <c r="I528" s="16">
        <v>9.4466392999999996E-2</v>
      </c>
      <c r="J528" s="16">
        <v>1</v>
      </c>
      <c r="K528" s="16">
        <v>34</v>
      </c>
      <c r="L528" s="16" t="s">
        <v>58</v>
      </c>
      <c r="M528" s="16">
        <v>0</v>
      </c>
      <c r="N528" s="16">
        <v>0</v>
      </c>
      <c r="O528" s="16">
        <v>0</v>
      </c>
      <c r="P528" s="16">
        <v>0</v>
      </c>
      <c r="Q528" s="16">
        <v>0</v>
      </c>
      <c r="R528" s="16">
        <v>0</v>
      </c>
      <c r="S528" s="16">
        <v>0</v>
      </c>
      <c r="T528" s="16">
        <v>1</v>
      </c>
      <c r="U528" s="16">
        <v>0</v>
      </c>
    </row>
    <row r="529" spans="1:21" ht="58" x14ac:dyDescent="0.35">
      <c r="A529" s="16">
        <v>27002</v>
      </c>
      <c r="B529" s="16" t="s">
        <v>1789</v>
      </c>
      <c r="C529" s="16" t="s">
        <v>1410</v>
      </c>
      <c r="D529" s="16">
        <v>2017</v>
      </c>
      <c r="E529" s="16" t="s">
        <v>1790</v>
      </c>
      <c r="F529" s="16">
        <v>34</v>
      </c>
      <c r="G529" s="16" t="s">
        <v>1791</v>
      </c>
      <c r="H529" s="16">
        <v>2017</v>
      </c>
      <c r="I529" s="16">
        <v>1.1858077E-2</v>
      </c>
      <c r="J529" s="16">
        <v>1</v>
      </c>
      <c r="K529" s="16">
        <v>34</v>
      </c>
      <c r="L529" s="16" t="s">
        <v>58</v>
      </c>
      <c r="M529" s="16">
        <v>0</v>
      </c>
      <c r="N529" s="16">
        <v>0</v>
      </c>
      <c r="O529" s="16">
        <v>0</v>
      </c>
      <c r="P529" s="16">
        <v>0</v>
      </c>
      <c r="Q529" s="16">
        <v>0</v>
      </c>
      <c r="R529" s="16">
        <v>0</v>
      </c>
      <c r="S529" s="16">
        <v>0</v>
      </c>
      <c r="T529" s="16">
        <v>1</v>
      </c>
      <c r="U529" s="16">
        <v>0</v>
      </c>
    </row>
    <row r="530" spans="1:21" ht="72.5" x14ac:dyDescent="0.35">
      <c r="A530" s="16">
        <v>409</v>
      </c>
      <c r="B530" s="16" t="s">
        <v>1792</v>
      </c>
      <c r="C530" s="16" t="s">
        <v>1793</v>
      </c>
      <c r="D530" s="16">
        <v>2004</v>
      </c>
      <c r="E530" s="16" t="s">
        <v>1792</v>
      </c>
      <c r="F530" s="16">
        <v>34</v>
      </c>
      <c r="G530" s="16" t="s">
        <v>1794</v>
      </c>
      <c r="H530" s="16">
        <v>2004</v>
      </c>
      <c r="I530" s="16">
        <v>0</v>
      </c>
      <c r="J530" s="16">
        <v>1</v>
      </c>
      <c r="K530" s="16">
        <v>34</v>
      </c>
      <c r="L530" s="16" t="s">
        <v>67</v>
      </c>
      <c r="M530" s="16">
        <v>0</v>
      </c>
      <c r="N530" s="16">
        <v>0</v>
      </c>
      <c r="O530" s="16">
        <v>0</v>
      </c>
      <c r="P530" s="16">
        <v>0</v>
      </c>
      <c r="Q530" s="16">
        <v>1</v>
      </c>
      <c r="R530" s="16">
        <v>0</v>
      </c>
      <c r="S530" s="16">
        <v>0</v>
      </c>
      <c r="T530" s="16">
        <v>0</v>
      </c>
      <c r="U530" s="16">
        <v>0</v>
      </c>
    </row>
    <row r="531" spans="1:21" ht="72.5" x14ac:dyDescent="0.35">
      <c r="A531" s="16">
        <v>453</v>
      </c>
      <c r="B531" s="16" t="s">
        <v>1795</v>
      </c>
      <c r="C531" s="16" t="s">
        <v>1796</v>
      </c>
      <c r="D531" s="16">
        <v>2010</v>
      </c>
      <c r="E531" s="16" t="s">
        <v>1795</v>
      </c>
      <c r="F531" s="16">
        <v>34</v>
      </c>
      <c r="G531" s="16" t="s">
        <v>1797</v>
      </c>
      <c r="H531" s="16">
        <v>2010</v>
      </c>
      <c r="I531" s="16">
        <v>0</v>
      </c>
      <c r="J531" s="16">
        <v>1</v>
      </c>
      <c r="K531" s="16">
        <v>34</v>
      </c>
      <c r="L531" s="16" t="s">
        <v>58</v>
      </c>
      <c r="M531" s="16">
        <v>0</v>
      </c>
      <c r="N531" s="16">
        <v>0</v>
      </c>
      <c r="O531" s="16">
        <v>0</v>
      </c>
      <c r="P531" s="16">
        <v>0</v>
      </c>
      <c r="Q531" s="16">
        <v>0</v>
      </c>
      <c r="R531" s="16">
        <v>0</v>
      </c>
      <c r="S531" s="16">
        <v>0</v>
      </c>
      <c r="T531" s="16">
        <v>1</v>
      </c>
      <c r="U531" s="16">
        <v>0</v>
      </c>
    </row>
    <row r="532" spans="1:21" ht="87" x14ac:dyDescent="0.35">
      <c r="A532" s="16">
        <v>1052</v>
      </c>
      <c r="B532" s="16" t="s">
        <v>1798</v>
      </c>
      <c r="C532" s="16" t="s">
        <v>1799</v>
      </c>
      <c r="D532" s="16">
        <v>1997</v>
      </c>
      <c r="E532" s="16" t="s">
        <v>1798</v>
      </c>
      <c r="F532" s="16">
        <v>34</v>
      </c>
      <c r="G532" s="16" t="s">
        <v>1800</v>
      </c>
      <c r="H532" s="16">
        <v>1997</v>
      </c>
      <c r="I532" s="16">
        <v>0</v>
      </c>
      <c r="J532" s="16">
        <v>1</v>
      </c>
      <c r="K532" s="16">
        <v>34</v>
      </c>
      <c r="L532" s="16" t="s">
        <v>58</v>
      </c>
      <c r="M532" s="16">
        <v>0</v>
      </c>
      <c r="N532" s="16">
        <v>0</v>
      </c>
      <c r="O532" s="16">
        <v>0</v>
      </c>
      <c r="P532" s="16">
        <v>0</v>
      </c>
      <c r="Q532" s="16">
        <v>0</v>
      </c>
      <c r="R532" s="16">
        <v>0</v>
      </c>
      <c r="S532" s="16">
        <v>0</v>
      </c>
      <c r="T532" s="16">
        <v>1</v>
      </c>
      <c r="U532" s="16">
        <v>0</v>
      </c>
    </row>
    <row r="533" spans="1:21" ht="58" x14ac:dyDescent="0.35">
      <c r="A533" s="16">
        <v>1064</v>
      </c>
      <c r="B533" s="16" t="s">
        <v>1801</v>
      </c>
      <c r="C533" s="16" t="s">
        <v>1802</v>
      </c>
      <c r="D533" s="16">
        <v>2010</v>
      </c>
      <c r="E533" s="16" t="s">
        <v>1801</v>
      </c>
      <c r="F533" s="16">
        <v>34</v>
      </c>
      <c r="G533" s="16" t="s">
        <v>1803</v>
      </c>
      <c r="H533" s="16">
        <v>2010</v>
      </c>
      <c r="I533" s="16">
        <v>0</v>
      </c>
      <c r="J533" s="16">
        <v>1</v>
      </c>
      <c r="K533" s="16">
        <v>34</v>
      </c>
      <c r="L533" s="16" t="s">
        <v>32</v>
      </c>
      <c r="M533" s="16">
        <v>0</v>
      </c>
      <c r="N533" s="16">
        <v>0</v>
      </c>
      <c r="O533" s="16">
        <v>0</v>
      </c>
      <c r="P533" s="16">
        <v>0</v>
      </c>
      <c r="Q533" s="16">
        <v>0</v>
      </c>
      <c r="R533" s="16">
        <v>0</v>
      </c>
      <c r="S533" s="16">
        <v>1</v>
      </c>
      <c r="T533" s="16">
        <v>0</v>
      </c>
      <c r="U533" s="16">
        <v>0</v>
      </c>
    </row>
    <row r="534" spans="1:21" ht="72.5" x14ac:dyDescent="0.35">
      <c r="A534" s="16">
        <v>50115</v>
      </c>
      <c r="B534" s="16" t="s">
        <v>1804</v>
      </c>
      <c r="C534" s="16" t="s">
        <v>1805</v>
      </c>
      <c r="D534" s="16">
        <v>2013</v>
      </c>
      <c r="E534" s="16" t="s">
        <v>1804</v>
      </c>
      <c r="F534" s="16">
        <v>34</v>
      </c>
      <c r="G534" s="16" t="s">
        <v>1806</v>
      </c>
      <c r="H534" s="16">
        <v>2013</v>
      </c>
      <c r="I534" s="16">
        <v>0</v>
      </c>
      <c r="J534" s="16">
        <v>1</v>
      </c>
      <c r="K534" s="16">
        <v>34</v>
      </c>
      <c r="L534" s="16" t="s">
        <v>58</v>
      </c>
      <c r="M534" s="16">
        <v>0</v>
      </c>
      <c r="N534" s="16">
        <v>0</v>
      </c>
      <c r="O534" s="16">
        <v>0</v>
      </c>
      <c r="P534" s="16">
        <v>0</v>
      </c>
      <c r="Q534" s="16">
        <v>0</v>
      </c>
      <c r="R534" s="16">
        <v>0</v>
      </c>
      <c r="S534" s="16">
        <v>0</v>
      </c>
      <c r="T534" s="16">
        <v>1</v>
      </c>
      <c r="U534" s="16">
        <v>0</v>
      </c>
    </row>
    <row r="535" spans="1:21" ht="72.5" x14ac:dyDescent="0.35">
      <c r="A535" s="16">
        <v>15022</v>
      </c>
      <c r="B535" s="16" t="s">
        <v>1807</v>
      </c>
      <c r="C535" s="16" t="s">
        <v>1808</v>
      </c>
      <c r="D535" s="16">
        <v>1998</v>
      </c>
      <c r="E535" s="16" t="s">
        <v>1809</v>
      </c>
      <c r="F535" s="16">
        <v>33</v>
      </c>
      <c r="G535" s="16" t="s">
        <v>1810</v>
      </c>
      <c r="H535" s="16">
        <v>1998</v>
      </c>
      <c r="I535" s="16">
        <v>7.9886309000000003E-2</v>
      </c>
      <c r="J535" s="16">
        <v>1</v>
      </c>
      <c r="K535" s="16">
        <v>33</v>
      </c>
      <c r="L535" s="16" t="s">
        <v>58</v>
      </c>
      <c r="M535" s="16">
        <v>0</v>
      </c>
      <c r="N535" s="16">
        <v>0</v>
      </c>
      <c r="O535" s="16">
        <v>0</v>
      </c>
      <c r="P535" s="16">
        <v>0</v>
      </c>
      <c r="Q535" s="16">
        <v>0</v>
      </c>
      <c r="R535" s="16">
        <v>0</v>
      </c>
      <c r="S535" s="16">
        <v>0</v>
      </c>
      <c r="T535" s="16">
        <v>1</v>
      </c>
      <c r="U535" s="16">
        <v>0</v>
      </c>
    </row>
    <row r="536" spans="1:21" ht="43.5" x14ac:dyDescent="0.35">
      <c r="A536" s="16">
        <v>1145</v>
      </c>
      <c r="B536" s="16" t="s">
        <v>1811</v>
      </c>
      <c r="C536" s="16" t="s">
        <v>1491</v>
      </c>
      <c r="D536" s="16">
        <v>2006</v>
      </c>
      <c r="E536" s="16" t="s">
        <v>1812</v>
      </c>
      <c r="F536" s="16">
        <v>33</v>
      </c>
      <c r="G536" s="16" t="s">
        <v>1813</v>
      </c>
      <c r="H536" s="16">
        <v>2006</v>
      </c>
      <c r="I536" s="16">
        <v>3.4188033999999999E-2</v>
      </c>
      <c r="J536" s="16">
        <v>1</v>
      </c>
      <c r="K536" s="16">
        <v>33</v>
      </c>
      <c r="L536" s="16" t="s">
        <v>145</v>
      </c>
      <c r="M536" s="16">
        <v>0</v>
      </c>
      <c r="N536" s="16">
        <v>0</v>
      </c>
      <c r="O536" s="16">
        <v>1</v>
      </c>
      <c r="P536" s="16">
        <v>0</v>
      </c>
      <c r="Q536" s="16">
        <v>1</v>
      </c>
      <c r="R536" s="16">
        <v>0</v>
      </c>
      <c r="S536" s="16">
        <v>0</v>
      </c>
      <c r="T536" s="16">
        <v>0</v>
      </c>
      <c r="U536" s="16">
        <v>0</v>
      </c>
    </row>
    <row r="537" spans="1:21" ht="58" x14ac:dyDescent="0.35">
      <c r="A537" s="16">
        <v>387</v>
      </c>
      <c r="B537" s="16" t="s">
        <v>1814</v>
      </c>
      <c r="C537" s="16" t="s">
        <v>1815</v>
      </c>
      <c r="D537" s="16">
        <v>2005</v>
      </c>
      <c r="E537" s="16" t="s">
        <v>1814</v>
      </c>
      <c r="F537" s="16">
        <v>33</v>
      </c>
      <c r="G537" s="16" t="s">
        <v>1816</v>
      </c>
      <c r="H537" s="16">
        <v>2005</v>
      </c>
      <c r="I537" s="16">
        <v>0</v>
      </c>
      <c r="J537" s="16">
        <v>1</v>
      </c>
      <c r="K537" s="16">
        <v>33</v>
      </c>
      <c r="L537" s="16" t="s">
        <v>32</v>
      </c>
      <c r="M537" s="16">
        <v>0</v>
      </c>
      <c r="N537" s="16">
        <v>0</v>
      </c>
      <c r="O537" s="16">
        <v>0</v>
      </c>
      <c r="P537" s="16">
        <v>0</v>
      </c>
      <c r="Q537" s="16">
        <v>0</v>
      </c>
      <c r="R537" s="16">
        <v>0</v>
      </c>
      <c r="S537" s="16">
        <v>1</v>
      </c>
      <c r="T537" s="16">
        <v>0</v>
      </c>
      <c r="U537" s="16">
        <v>0</v>
      </c>
    </row>
    <row r="538" spans="1:21" ht="43.5" x14ac:dyDescent="0.35">
      <c r="A538" s="16">
        <v>568</v>
      </c>
      <c r="B538" s="16" t="s">
        <v>1817</v>
      </c>
      <c r="C538" s="16" t="s">
        <v>1818</v>
      </c>
      <c r="D538" s="16">
        <v>2004</v>
      </c>
      <c r="E538" s="16" t="s">
        <v>1817</v>
      </c>
      <c r="F538" s="16">
        <v>33</v>
      </c>
      <c r="G538" s="16" t="s">
        <v>1819</v>
      </c>
      <c r="H538" s="16">
        <v>2004</v>
      </c>
      <c r="I538" s="16">
        <v>0</v>
      </c>
      <c r="J538" s="16">
        <v>1</v>
      </c>
      <c r="K538" s="16">
        <v>33</v>
      </c>
      <c r="L538" s="16" t="s">
        <v>58</v>
      </c>
      <c r="M538" s="16">
        <v>0</v>
      </c>
      <c r="N538" s="16">
        <v>0</v>
      </c>
      <c r="O538" s="16">
        <v>0</v>
      </c>
      <c r="P538" s="16">
        <v>0</v>
      </c>
      <c r="Q538" s="16">
        <v>0</v>
      </c>
      <c r="R538" s="16">
        <v>0</v>
      </c>
      <c r="S538" s="16">
        <v>0</v>
      </c>
      <c r="T538" s="16">
        <v>1</v>
      </c>
      <c r="U538" s="16">
        <v>0</v>
      </c>
    </row>
    <row r="539" spans="1:21" ht="43.5" x14ac:dyDescent="0.35">
      <c r="A539" s="16">
        <v>1073</v>
      </c>
      <c r="B539" s="16" t="s">
        <v>1820</v>
      </c>
      <c r="C539" s="16" t="s">
        <v>1821</v>
      </c>
      <c r="D539" s="16">
        <v>2007</v>
      </c>
      <c r="E539" s="16" t="s">
        <v>1820</v>
      </c>
      <c r="F539" s="16">
        <v>33</v>
      </c>
      <c r="G539" s="16" t="s">
        <v>1822</v>
      </c>
      <c r="H539" s="16">
        <v>2007</v>
      </c>
      <c r="I539" s="16">
        <v>0</v>
      </c>
      <c r="J539" s="16">
        <v>1</v>
      </c>
      <c r="K539" s="16">
        <v>33</v>
      </c>
      <c r="L539" s="16" t="s">
        <v>58</v>
      </c>
      <c r="M539" s="16">
        <v>0</v>
      </c>
      <c r="N539" s="16">
        <v>0</v>
      </c>
      <c r="O539" s="16">
        <v>0</v>
      </c>
      <c r="P539" s="16">
        <v>0</v>
      </c>
      <c r="Q539" s="16">
        <v>0</v>
      </c>
      <c r="R539" s="16">
        <v>0</v>
      </c>
      <c r="S539" s="16">
        <v>0</v>
      </c>
      <c r="T539" s="16">
        <v>1</v>
      </c>
      <c r="U539" s="16">
        <v>0</v>
      </c>
    </row>
    <row r="540" spans="1:21" ht="72.5" x14ac:dyDescent="0.35">
      <c r="A540" s="16">
        <v>26834</v>
      </c>
      <c r="B540" s="16" t="s">
        <v>1823</v>
      </c>
      <c r="C540" s="16" t="s">
        <v>1824</v>
      </c>
      <c r="D540" s="16">
        <v>2017</v>
      </c>
      <c r="E540" s="16" t="s">
        <v>1823</v>
      </c>
      <c r="F540" s="16">
        <v>33</v>
      </c>
      <c r="G540" s="16" t="s">
        <v>1825</v>
      </c>
      <c r="H540" s="16">
        <v>2017</v>
      </c>
      <c r="I540" s="16">
        <v>0</v>
      </c>
      <c r="J540" s="16">
        <v>1</v>
      </c>
      <c r="K540" s="16">
        <v>33</v>
      </c>
      <c r="L540" s="16" t="s">
        <v>58</v>
      </c>
      <c r="M540" s="16">
        <v>0</v>
      </c>
      <c r="N540" s="16">
        <v>0</v>
      </c>
      <c r="O540" s="16">
        <v>0</v>
      </c>
      <c r="P540" s="16">
        <v>0</v>
      </c>
      <c r="Q540" s="16">
        <v>0</v>
      </c>
      <c r="R540" s="16">
        <v>0</v>
      </c>
      <c r="S540" s="16">
        <v>0</v>
      </c>
      <c r="T540" s="16">
        <v>1</v>
      </c>
      <c r="U540" s="16">
        <v>0</v>
      </c>
    </row>
    <row r="541" spans="1:21" ht="116" x14ac:dyDescent="0.35">
      <c r="A541" s="16">
        <v>100117</v>
      </c>
      <c r="B541" s="16" t="s">
        <v>1826</v>
      </c>
      <c r="C541" s="16" t="s">
        <v>1827</v>
      </c>
      <c r="D541" s="16">
        <v>2018</v>
      </c>
      <c r="E541" s="16" t="s">
        <v>1826</v>
      </c>
      <c r="F541" s="16">
        <v>33</v>
      </c>
      <c r="G541" s="16" t="s">
        <v>1828</v>
      </c>
      <c r="H541" s="16">
        <v>2018</v>
      </c>
      <c r="I541" s="16">
        <v>0</v>
      </c>
      <c r="J541" s="16">
        <v>1</v>
      </c>
      <c r="K541" s="16">
        <v>33</v>
      </c>
      <c r="L541" s="16" t="s">
        <v>1829</v>
      </c>
      <c r="M541" s="16">
        <v>1</v>
      </c>
      <c r="N541" s="16">
        <v>1</v>
      </c>
      <c r="O541" s="16">
        <v>0</v>
      </c>
      <c r="P541" s="16">
        <v>0</v>
      </c>
      <c r="Q541" s="16">
        <v>0</v>
      </c>
      <c r="R541" s="16">
        <v>1</v>
      </c>
      <c r="S541" s="16">
        <v>0</v>
      </c>
      <c r="T541" s="16">
        <v>0</v>
      </c>
      <c r="U541" s="16">
        <v>0</v>
      </c>
    </row>
    <row r="542" spans="1:21" ht="72.5" x14ac:dyDescent="0.35">
      <c r="A542" s="16">
        <v>1734</v>
      </c>
      <c r="B542" s="16" t="s">
        <v>1830</v>
      </c>
      <c r="C542" s="16" t="s">
        <v>1831</v>
      </c>
      <c r="D542" s="16">
        <v>2003</v>
      </c>
      <c r="E542" s="16" t="s">
        <v>1832</v>
      </c>
      <c r="F542" s="16">
        <v>32</v>
      </c>
      <c r="G542" s="16" t="s">
        <v>1833</v>
      </c>
      <c r="H542" s="16">
        <v>2003</v>
      </c>
      <c r="I542" s="16">
        <v>2.2374847E-2</v>
      </c>
      <c r="J542" s="16">
        <v>1</v>
      </c>
      <c r="K542" s="16">
        <v>32</v>
      </c>
      <c r="L542" s="16" t="s">
        <v>53</v>
      </c>
      <c r="M542" s="16">
        <v>0</v>
      </c>
      <c r="N542" s="16">
        <v>0</v>
      </c>
      <c r="O542" s="16">
        <v>0</v>
      </c>
      <c r="P542" s="16">
        <v>0</v>
      </c>
      <c r="Q542" s="16">
        <v>1</v>
      </c>
      <c r="R542" s="16">
        <v>0</v>
      </c>
      <c r="S542" s="16">
        <v>0</v>
      </c>
      <c r="T542" s="16">
        <v>1</v>
      </c>
      <c r="U542" s="16">
        <v>0</v>
      </c>
    </row>
    <row r="543" spans="1:21" ht="43.5" x14ac:dyDescent="0.35">
      <c r="A543" s="16">
        <v>1716</v>
      </c>
      <c r="B543" s="16" t="s">
        <v>1834</v>
      </c>
      <c r="C543" s="16" t="s">
        <v>1835</v>
      </c>
      <c r="D543" s="16">
        <v>2012</v>
      </c>
      <c r="E543" s="16" t="s">
        <v>1836</v>
      </c>
      <c r="F543" s="16">
        <v>32</v>
      </c>
      <c r="G543" s="16" t="s">
        <v>1837</v>
      </c>
      <c r="H543" s="16">
        <v>2012</v>
      </c>
      <c r="I543" s="16">
        <v>1.2578616000000001E-2</v>
      </c>
      <c r="J543" s="16">
        <v>1</v>
      </c>
      <c r="K543" s="16">
        <v>32</v>
      </c>
      <c r="L543" s="16" t="s">
        <v>58</v>
      </c>
      <c r="M543" s="16">
        <v>0</v>
      </c>
      <c r="N543" s="16">
        <v>0</v>
      </c>
      <c r="O543" s="16">
        <v>0</v>
      </c>
      <c r="P543" s="16">
        <v>0</v>
      </c>
      <c r="Q543" s="16">
        <v>0</v>
      </c>
      <c r="R543" s="16">
        <v>0</v>
      </c>
      <c r="S543" s="16">
        <v>0</v>
      </c>
      <c r="T543" s="16">
        <v>1</v>
      </c>
      <c r="U543" s="16">
        <v>0</v>
      </c>
    </row>
    <row r="544" spans="1:21" ht="72.5" x14ac:dyDescent="0.35">
      <c r="A544" s="16">
        <v>26870</v>
      </c>
      <c r="B544" s="16" t="s">
        <v>1838</v>
      </c>
      <c r="C544" s="16" t="s">
        <v>1839</v>
      </c>
      <c r="D544" s="16">
        <v>2017</v>
      </c>
      <c r="E544" s="16" t="s">
        <v>1840</v>
      </c>
      <c r="F544" s="16">
        <v>32</v>
      </c>
      <c r="G544" s="16" t="s">
        <v>1841</v>
      </c>
      <c r="H544" s="16">
        <v>2017</v>
      </c>
      <c r="I544" s="16">
        <v>6.1728399999999998E-3</v>
      </c>
      <c r="J544" s="16">
        <v>1</v>
      </c>
      <c r="K544" s="16">
        <v>32</v>
      </c>
      <c r="L544" s="16" t="s">
        <v>58</v>
      </c>
      <c r="M544" s="16">
        <v>0</v>
      </c>
      <c r="N544" s="16">
        <v>0</v>
      </c>
      <c r="O544" s="16">
        <v>0</v>
      </c>
      <c r="P544" s="16">
        <v>0</v>
      </c>
      <c r="Q544" s="16">
        <v>0</v>
      </c>
      <c r="R544" s="16">
        <v>0</v>
      </c>
      <c r="S544" s="16">
        <v>0</v>
      </c>
      <c r="T544" s="16">
        <v>1</v>
      </c>
      <c r="U544" s="16">
        <v>0</v>
      </c>
    </row>
    <row r="545" spans="1:21" ht="72.5" x14ac:dyDescent="0.35">
      <c r="A545" s="16">
        <v>100039</v>
      </c>
      <c r="B545" s="16" t="s">
        <v>1842</v>
      </c>
      <c r="C545" s="16" t="s">
        <v>1843</v>
      </c>
      <c r="D545" s="16">
        <v>2015</v>
      </c>
      <c r="E545" s="16" t="s">
        <v>1844</v>
      </c>
      <c r="F545" s="16">
        <v>32</v>
      </c>
      <c r="G545" s="16" t="s">
        <v>1845</v>
      </c>
      <c r="H545" s="16">
        <v>2015</v>
      </c>
      <c r="I545" s="16">
        <v>5.3763439999999999E-3</v>
      </c>
      <c r="J545" s="16">
        <v>1</v>
      </c>
      <c r="K545" s="16">
        <v>32</v>
      </c>
      <c r="L545" s="16" t="s">
        <v>67</v>
      </c>
      <c r="M545" s="16">
        <v>0</v>
      </c>
      <c r="N545" s="16">
        <v>0</v>
      </c>
      <c r="O545" s="16">
        <v>0</v>
      </c>
      <c r="P545" s="16">
        <v>0</v>
      </c>
      <c r="Q545" s="16">
        <v>1</v>
      </c>
      <c r="R545" s="16">
        <v>0</v>
      </c>
      <c r="S545" s="16">
        <v>0</v>
      </c>
      <c r="T545" s="16">
        <v>0</v>
      </c>
      <c r="U545" s="16">
        <v>0</v>
      </c>
    </row>
    <row r="546" spans="1:21" ht="87" x14ac:dyDescent="0.35">
      <c r="A546" s="16">
        <v>100154</v>
      </c>
      <c r="B546" s="16" t="s">
        <v>1846</v>
      </c>
      <c r="C546" s="16" t="s">
        <v>1847</v>
      </c>
      <c r="D546" s="16">
        <v>2018</v>
      </c>
      <c r="E546" s="16" t="s">
        <v>1848</v>
      </c>
      <c r="F546" s="16">
        <v>32</v>
      </c>
      <c r="G546" s="16" t="s">
        <v>1849</v>
      </c>
      <c r="H546" s="16">
        <v>2018</v>
      </c>
      <c r="I546" s="16">
        <v>4.7619050000000003E-3</v>
      </c>
      <c r="J546" s="16">
        <v>1</v>
      </c>
      <c r="K546" s="16">
        <v>32</v>
      </c>
      <c r="L546" s="16" t="s">
        <v>646</v>
      </c>
      <c r="M546" s="16">
        <v>1</v>
      </c>
      <c r="N546" s="16">
        <v>1</v>
      </c>
      <c r="O546" s="16">
        <v>0</v>
      </c>
      <c r="P546" s="16">
        <v>0</v>
      </c>
      <c r="Q546" s="16">
        <v>0</v>
      </c>
      <c r="R546" s="16">
        <v>0</v>
      </c>
      <c r="S546" s="16">
        <v>0</v>
      </c>
      <c r="T546" s="16">
        <v>0</v>
      </c>
      <c r="U546" s="16">
        <v>0</v>
      </c>
    </row>
    <row r="547" spans="1:21" ht="58" x14ac:dyDescent="0.35">
      <c r="A547" s="16">
        <v>298</v>
      </c>
      <c r="B547" s="16" t="s">
        <v>1850</v>
      </c>
      <c r="C547" s="16" t="s">
        <v>1851</v>
      </c>
      <c r="D547" s="16">
        <v>1999</v>
      </c>
      <c r="E547" s="16" t="s">
        <v>1850</v>
      </c>
      <c r="F547" s="16">
        <v>32</v>
      </c>
      <c r="G547" s="16" t="s">
        <v>1852</v>
      </c>
      <c r="H547" s="16">
        <v>1999</v>
      </c>
      <c r="I547" s="16">
        <v>0</v>
      </c>
      <c r="J547" s="16">
        <v>1</v>
      </c>
      <c r="K547" s="16">
        <v>32</v>
      </c>
      <c r="L547" s="16" t="s">
        <v>67</v>
      </c>
      <c r="M547" s="16">
        <v>0</v>
      </c>
      <c r="N547" s="16">
        <v>0</v>
      </c>
      <c r="O547" s="16">
        <v>0</v>
      </c>
      <c r="P547" s="16">
        <v>0</v>
      </c>
      <c r="Q547" s="16">
        <v>1</v>
      </c>
      <c r="R547" s="16">
        <v>0</v>
      </c>
      <c r="S547" s="16">
        <v>0</v>
      </c>
      <c r="T547" s="16">
        <v>0</v>
      </c>
      <c r="U547" s="16">
        <v>0</v>
      </c>
    </row>
    <row r="548" spans="1:21" ht="58" x14ac:dyDescent="0.35">
      <c r="A548" s="16">
        <v>811</v>
      </c>
      <c r="B548" s="16" t="s">
        <v>1853</v>
      </c>
      <c r="C548" s="16" t="s">
        <v>1854</v>
      </c>
      <c r="D548" s="16">
        <v>2000</v>
      </c>
      <c r="E548" s="16" t="s">
        <v>1853</v>
      </c>
      <c r="F548" s="16">
        <v>32</v>
      </c>
      <c r="G548" s="16" t="s">
        <v>1855</v>
      </c>
      <c r="H548" s="16">
        <v>2000</v>
      </c>
      <c r="I548" s="16">
        <v>0</v>
      </c>
      <c r="J548" s="16">
        <v>1</v>
      </c>
      <c r="K548" s="16">
        <v>32</v>
      </c>
      <c r="L548" s="16" t="s">
        <v>26</v>
      </c>
      <c r="M548" s="16">
        <v>0</v>
      </c>
      <c r="N548" s="16">
        <v>0</v>
      </c>
      <c r="O548" s="16">
        <v>0</v>
      </c>
      <c r="P548" s="16">
        <v>1</v>
      </c>
      <c r="Q548" s="16">
        <v>0</v>
      </c>
      <c r="R548" s="16">
        <v>0</v>
      </c>
      <c r="S548" s="16">
        <v>0</v>
      </c>
      <c r="T548" s="16">
        <v>0</v>
      </c>
      <c r="U548" s="16">
        <v>0</v>
      </c>
    </row>
    <row r="549" spans="1:21" ht="58" x14ac:dyDescent="0.35">
      <c r="A549" s="16">
        <v>1125</v>
      </c>
      <c r="B549" s="16" t="s">
        <v>1856</v>
      </c>
      <c r="C549" s="16" t="s">
        <v>1857</v>
      </c>
      <c r="D549" s="16">
        <v>2018</v>
      </c>
      <c r="E549" s="16" t="s">
        <v>1856</v>
      </c>
      <c r="F549" s="16">
        <v>32</v>
      </c>
      <c r="G549" s="16" t="s">
        <v>1858</v>
      </c>
      <c r="H549" s="16">
        <v>2018</v>
      </c>
      <c r="I549" s="16">
        <v>0</v>
      </c>
      <c r="J549" s="16">
        <v>1</v>
      </c>
      <c r="K549" s="16">
        <v>32</v>
      </c>
      <c r="L549" s="16" t="s">
        <v>58</v>
      </c>
      <c r="M549" s="16">
        <v>0</v>
      </c>
      <c r="N549" s="16">
        <v>0</v>
      </c>
      <c r="O549" s="16">
        <v>0</v>
      </c>
      <c r="P549" s="16">
        <v>0</v>
      </c>
      <c r="Q549" s="16">
        <v>0</v>
      </c>
      <c r="R549" s="16">
        <v>0</v>
      </c>
      <c r="S549" s="16">
        <v>0</v>
      </c>
      <c r="T549" s="16">
        <v>1</v>
      </c>
      <c r="U549" s="16">
        <v>0</v>
      </c>
    </row>
    <row r="550" spans="1:21" ht="58" x14ac:dyDescent="0.35">
      <c r="A550" s="16">
        <v>1717</v>
      </c>
      <c r="B550" s="16" t="s">
        <v>1859</v>
      </c>
      <c r="C550" s="16" t="s">
        <v>1860</v>
      </c>
      <c r="D550" s="16">
        <v>2006</v>
      </c>
      <c r="E550" s="16" t="s">
        <v>1859</v>
      </c>
      <c r="F550" s="16">
        <v>32</v>
      </c>
      <c r="G550" s="16" t="s">
        <v>1861</v>
      </c>
      <c r="H550" s="16">
        <v>2006</v>
      </c>
      <c r="I550" s="16">
        <v>0</v>
      </c>
      <c r="J550" s="16">
        <v>1</v>
      </c>
      <c r="K550" s="16">
        <v>32</v>
      </c>
      <c r="L550" s="16" t="s">
        <v>58</v>
      </c>
      <c r="M550" s="16">
        <v>0</v>
      </c>
      <c r="N550" s="16">
        <v>0</v>
      </c>
      <c r="O550" s="16">
        <v>0</v>
      </c>
      <c r="P550" s="16">
        <v>0</v>
      </c>
      <c r="Q550" s="16">
        <v>0</v>
      </c>
      <c r="R550" s="16">
        <v>0</v>
      </c>
      <c r="S550" s="16">
        <v>0</v>
      </c>
      <c r="T550" s="16">
        <v>1</v>
      </c>
      <c r="U550" s="16">
        <v>0</v>
      </c>
    </row>
    <row r="551" spans="1:21" ht="72.5" x14ac:dyDescent="0.35">
      <c r="A551" s="16">
        <v>1729</v>
      </c>
      <c r="B551" s="16" t="s">
        <v>1862</v>
      </c>
      <c r="C551" s="16" t="s">
        <v>1863</v>
      </c>
      <c r="D551" s="16">
        <v>2010</v>
      </c>
      <c r="E551" s="16" t="s">
        <v>1862</v>
      </c>
      <c r="F551" s="16">
        <v>32</v>
      </c>
      <c r="G551" s="16" t="s">
        <v>1864</v>
      </c>
      <c r="H551" s="16">
        <v>2010</v>
      </c>
      <c r="I551" s="16">
        <v>0</v>
      </c>
      <c r="J551" s="16">
        <v>1</v>
      </c>
      <c r="K551" s="16">
        <v>32</v>
      </c>
      <c r="L551" s="16" t="s">
        <v>58</v>
      </c>
      <c r="M551" s="16">
        <v>0</v>
      </c>
      <c r="N551" s="16">
        <v>0</v>
      </c>
      <c r="O551" s="16">
        <v>0</v>
      </c>
      <c r="P551" s="16">
        <v>0</v>
      </c>
      <c r="Q551" s="16">
        <v>0</v>
      </c>
      <c r="R551" s="16">
        <v>0</v>
      </c>
      <c r="S551" s="16">
        <v>0</v>
      </c>
      <c r="T551" s="16">
        <v>1</v>
      </c>
      <c r="U551" s="16">
        <v>0</v>
      </c>
    </row>
    <row r="552" spans="1:21" ht="72.5" x14ac:dyDescent="0.35">
      <c r="A552" s="16">
        <v>26834</v>
      </c>
      <c r="B552" s="16" t="s">
        <v>1840</v>
      </c>
      <c r="C552" s="16" t="s">
        <v>1865</v>
      </c>
      <c r="D552" s="16">
        <v>2017</v>
      </c>
      <c r="E552" s="16" t="s">
        <v>1840</v>
      </c>
      <c r="F552" s="16">
        <v>32</v>
      </c>
      <c r="G552" s="16" t="s">
        <v>1841</v>
      </c>
      <c r="H552" s="16">
        <v>2017</v>
      </c>
      <c r="I552" s="16">
        <v>0</v>
      </c>
      <c r="J552" s="16">
        <v>1</v>
      </c>
      <c r="K552" s="16">
        <v>32</v>
      </c>
      <c r="L552" s="16" t="s">
        <v>58</v>
      </c>
      <c r="M552" s="16">
        <v>0</v>
      </c>
      <c r="N552" s="16">
        <v>0</v>
      </c>
      <c r="O552" s="16">
        <v>0</v>
      </c>
      <c r="P552" s="16">
        <v>0</v>
      </c>
      <c r="Q552" s="16">
        <v>0</v>
      </c>
      <c r="R552" s="16">
        <v>0</v>
      </c>
      <c r="S552" s="16">
        <v>0</v>
      </c>
      <c r="T552" s="16">
        <v>1</v>
      </c>
      <c r="U552" s="16">
        <v>0</v>
      </c>
    </row>
    <row r="553" spans="1:21" ht="72.5" x14ac:dyDescent="0.35">
      <c r="A553" s="16">
        <v>27002</v>
      </c>
      <c r="B553" s="16" t="s">
        <v>1866</v>
      </c>
      <c r="C553" s="16" t="s">
        <v>1867</v>
      </c>
      <c r="D553" s="16">
        <v>2016</v>
      </c>
      <c r="E553" s="16" t="s">
        <v>1866</v>
      </c>
      <c r="F553" s="16">
        <v>32</v>
      </c>
      <c r="G553" s="16" t="s">
        <v>1868</v>
      </c>
      <c r="H553" s="16">
        <v>2016</v>
      </c>
      <c r="I553" s="16">
        <v>0</v>
      </c>
      <c r="J553" s="16">
        <v>1</v>
      </c>
      <c r="K553" s="16">
        <v>32</v>
      </c>
      <c r="L553" s="16" t="s">
        <v>58</v>
      </c>
      <c r="M553" s="16">
        <v>0</v>
      </c>
      <c r="N553" s="16">
        <v>0</v>
      </c>
      <c r="O553" s="16">
        <v>0</v>
      </c>
      <c r="P553" s="16">
        <v>0</v>
      </c>
      <c r="Q553" s="16">
        <v>0</v>
      </c>
      <c r="R553" s="16">
        <v>0</v>
      </c>
      <c r="S553" s="16">
        <v>0</v>
      </c>
      <c r="T553" s="16">
        <v>1</v>
      </c>
      <c r="U553" s="16">
        <v>0</v>
      </c>
    </row>
    <row r="554" spans="1:21" ht="72.5" x14ac:dyDescent="0.35">
      <c r="A554" s="16">
        <v>27148</v>
      </c>
      <c r="B554" s="16" t="s">
        <v>1869</v>
      </c>
      <c r="C554" s="16" t="s">
        <v>1870</v>
      </c>
      <c r="D554" s="16">
        <v>2014</v>
      </c>
      <c r="E554" s="16" t="s">
        <v>1869</v>
      </c>
      <c r="F554" s="16">
        <v>32</v>
      </c>
      <c r="G554" s="16" t="s">
        <v>1871</v>
      </c>
      <c r="H554" s="16">
        <v>2014</v>
      </c>
      <c r="I554" s="16">
        <v>0</v>
      </c>
      <c r="J554" s="16">
        <v>1</v>
      </c>
      <c r="K554" s="16">
        <v>32</v>
      </c>
      <c r="L554" s="16" t="s">
        <v>519</v>
      </c>
      <c r="M554" s="16">
        <v>0</v>
      </c>
      <c r="N554" s="16">
        <v>0</v>
      </c>
      <c r="O554" s="16">
        <v>1</v>
      </c>
      <c r="P554" s="16">
        <v>0</v>
      </c>
      <c r="Q554" s="16">
        <v>0</v>
      </c>
      <c r="R554" s="16">
        <v>0</v>
      </c>
      <c r="S554" s="16">
        <v>0</v>
      </c>
      <c r="T554" s="16">
        <v>0</v>
      </c>
      <c r="U554" s="16">
        <v>0</v>
      </c>
    </row>
    <row r="555" spans="1:21" ht="72.5" x14ac:dyDescent="0.35">
      <c r="A555" s="16">
        <v>870</v>
      </c>
      <c r="B555" s="16" t="s">
        <v>1872</v>
      </c>
      <c r="C555" s="16" t="s">
        <v>1873</v>
      </c>
      <c r="D555" s="16">
        <v>2009</v>
      </c>
      <c r="E555" s="16" t="s">
        <v>1874</v>
      </c>
      <c r="F555" s="16">
        <v>31</v>
      </c>
      <c r="G555" s="16" t="s">
        <v>1875</v>
      </c>
      <c r="H555" s="16">
        <v>2009</v>
      </c>
      <c r="I555" s="16">
        <v>0.14469507100000001</v>
      </c>
      <c r="J555" s="16">
        <v>1</v>
      </c>
      <c r="K555" s="16">
        <v>31</v>
      </c>
      <c r="L555" s="16" t="s">
        <v>58</v>
      </c>
      <c r="M555" s="16">
        <v>0</v>
      </c>
      <c r="N555" s="16">
        <v>0</v>
      </c>
      <c r="O555" s="16">
        <v>0</v>
      </c>
      <c r="P555" s="16">
        <v>0</v>
      </c>
      <c r="Q555" s="16">
        <v>0</v>
      </c>
      <c r="R555" s="16">
        <v>0</v>
      </c>
      <c r="S555" s="16">
        <v>0</v>
      </c>
      <c r="T555" s="16">
        <v>1</v>
      </c>
      <c r="U555" s="16">
        <v>0</v>
      </c>
    </row>
    <row r="556" spans="1:21" ht="72.5" x14ac:dyDescent="0.35">
      <c r="A556" s="16">
        <v>531</v>
      </c>
      <c r="B556" s="16" t="s">
        <v>1876</v>
      </c>
      <c r="C556" s="16" t="s">
        <v>1877</v>
      </c>
      <c r="D556" s="16">
        <v>2005</v>
      </c>
      <c r="E556" s="16" t="s">
        <v>1878</v>
      </c>
      <c r="F556" s="16">
        <v>31</v>
      </c>
      <c r="G556" s="16" t="s">
        <v>1879</v>
      </c>
      <c r="H556" s="16">
        <v>2005</v>
      </c>
      <c r="I556" s="16">
        <v>8.6805556000000006E-2</v>
      </c>
      <c r="J556" s="16">
        <v>1</v>
      </c>
      <c r="K556" s="16">
        <v>31</v>
      </c>
      <c r="L556" s="16" t="s">
        <v>58</v>
      </c>
      <c r="M556" s="16">
        <v>0</v>
      </c>
      <c r="N556" s="16">
        <v>0</v>
      </c>
      <c r="O556" s="16">
        <v>0</v>
      </c>
      <c r="P556" s="16">
        <v>0</v>
      </c>
      <c r="Q556" s="16">
        <v>0</v>
      </c>
      <c r="R556" s="16">
        <v>0</v>
      </c>
      <c r="S556" s="16">
        <v>0</v>
      </c>
      <c r="T556" s="16">
        <v>1</v>
      </c>
      <c r="U556" s="16">
        <v>0</v>
      </c>
    </row>
    <row r="557" spans="1:21" ht="58" x14ac:dyDescent="0.35">
      <c r="A557" s="16">
        <v>399</v>
      </c>
      <c r="B557" s="16" t="s">
        <v>1880</v>
      </c>
      <c r="C557" s="16" t="s">
        <v>1881</v>
      </c>
      <c r="D557" s="16">
        <v>2005</v>
      </c>
      <c r="E557" s="16" t="s">
        <v>1880</v>
      </c>
      <c r="F557" s="16">
        <v>31</v>
      </c>
      <c r="G557" s="16" t="s">
        <v>1882</v>
      </c>
      <c r="H557" s="16">
        <v>2005</v>
      </c>
      <c r="I557" s="16">
        <v>0</v>
      </c>
      <c r="J557" s="16">
        <v>1</v>
      </c>
      <c r="K557" s="16">
        <v>31</v>
      </c>
      <c r="L557" s="16" t="s">
        <v>58</v>
      </c>
      <c r="M557" s="16">
        <v>0</v>
      </c>
      <c r="N557" s="16">
        <v>0</v>
      </c>
      <c r="O557" s="16">
        <v>0</v>
      </c>
      <c r="P557" s="16">
        <v>0</v>
      </c>
      <c r="Q557" s="16">
        <v>0</v>
      </c>
      <c r="R557" s="16">
        <v>0</v>
      </c>
      <c r="S557" s="16">
        <v>0</v>
      </c>
      <c r="T557" s="16">
        <v>1</v>
      </c>
      <c r="U557" s="16">
        <v>0</v>
      </c>
    </row>
    <row r="558" spans="1:21" ht="72.5" x14ac:dyDescent="0.35">
      <c r="A558" s="16">
        <v>442</v>
      </c>
      <c r="B558" s="16" t="s">
        <v>1883</v>
      </c>
      <c r="C558" s="16" t="s">
        <v>1884</v>
      </c>
      <c r="D558" s="16">
        <v>2011</v>
      </c>
      <c r="E558" s="16" t="s">
        <v>1883</v>
      </c>
      <c r="F558" s="16">
        <v>31</v>
      </c>
      <c r="G558" s="16" t="s">
        <v>1885</v>
      </c>
      <c r="H558" s="16">
        <v>2011</v>
      </c>
      <c r="I558" s="16">
        <v>0</v>
      </c>
      <c r="J558" s="16">
        <v>1</v>
      </c>
      <c r="K558" s="16">
        <v>31</v>
      </c>
      <c r="L558" s="16" t="s">
        <v>111</v>
      </c>
      <c r="M558" s="16">
        <v>1</v>
      </c>
      <c r="N558" s="16">
        <v>1</v>
      </c>
      <c r="O558" s="16">
        <v>0</v>
      </c>
      <c r="P558" s="16">
        <v>0</v>
      </c>
      <c r="Q558" s="16">
        <v>0</v>
      </c>
      <c r="R558" s="16">
        <v>0</v>
      </c>
      <c r="S558" s="16">
        <v>0</v>
      </c>
      <c r="T558" s="16">
        <v>1</v>
      </c>
      <c r="U558" s="16">
        <v>0</v>
      </c>
    </row>
    <row r="559" spans="1:21" ht="58" x14ac:dyDescent="0.35">
      <c r="A559" s="16">
        <v>460</v>
      </c>
      <c r="B559" s="16" t="s">
        <v>1886</v>
      </c>
      <c r="C559" s="16" t="s">
        <v>1887</v>
      </c>
      <c r="D559" s="16">
        <v>2010</v>
      </c>
      <c r="E559" s="16" t="s">
        <v>1886</v>
      </c>
      <c r="F559" s="16">
        <v>31</v>
      </c>
      <c r="G559" s="16" t="s">
        <v>1888</v>
      </c>
      <c r="H559" s="16">
        <v>2010</v>
      </c>
      <c r="I559" s="16">
        <v>0</v>
      </c>
      <c r="J559" s="16">
        <v>1</v>
      </c>
      <c r="K559" s="16">
        <v>31</v>
      </c>
      <c r="L559" s="16" t="s">
        <v>58</v>
      </c>
      <c r="M559" s="16">
        <v>0</v>
      </c>
      <c r="N559" s="16">
        <v>0</v>
      </c>
      <c r="O559" s="16">
        <v>0</v>
      </c>
      <c r="P559" s="16">
        <v>0</v>
      </c>
      <c r="Q559" s="16">
        <v>0</v>
      </c>
      <c r="R559" s="16">
        <v>0</v>
      </c>
      <c r="S559" s="16">
        <v>0</v>
      </c>
      <c r="T559" s="16">
        <v>1</v>
      </c>
      <c r="U559" s="16">
        <v>0</v>
      </c>
    </row>
    <row r="560" spans="1:21" ht="101.5" x14ac:dyDescent="0.35">
      <c r="A560" s="16">
        <v>100091</v>
      </c>
      <c r="B560" s="16" t="s">
        <v>1889</v>
      </c>
      <c r="C560" s="16" t="s">
        <v>1890</v>
      </c>
      <c r="D560" s="16">
        <v>2019</v>
      </c>
      <c r="E560" s="16" t="s">
        <v>1889</v>
      </c>
      <c r="F560" s="16">
        <v>31</v>
      </c>
      <c r="G560" s="16" t="s">
        <v>1891</v>
      </c>
      <c r="H560" s="16">
        <v>2019</v>
      </c>
      <c r="I560" s="16">
        <v>0</v>
      </c>
      <c r="J560" s="16">
        <v>1</v>
      </c>
      <c r="K560" s="16">
        <v>31</v>
      </c>
      <c r="L560" s="16" t="s">
        <v>1892</v>
      </c>
      <c r="M560" s="16">
        <v>1</v>
      </c>
      <c r="N560" s="16">
        <v>1</v>
      </c>
      <c r="O560" s="16">
        <v>0</v>
      </c>
      <c r="P560" s="16">
        <v>1</v>
      </c>
      <c r="Q560" s="16">
        <v>0</v>
      </c>
      <c r="R560" s="16">
        <v>0</v>
      </c>
      <c r="S560" s="16">
        <v>0</v>
      </c>
      <c r="T560" s="16">
        <v>1</v>
      </c>
      <c r="U560" s="16">
        <v>0</v>
      </c>
    </row>
    <row r="561" spans="1:21" ht="72.5" x14ac:dyDescent="0.35">
      <c r="A561" s="16">
        <v>100094</v>
      </c>
      <c r="B561" s="16" t="s">
        <v>1893</v>
      </c>
      <c r="C561" s="16" t="s">
        <v>1894</v>
      </c>
      <c r="D561" s="16">
        <v>2019</v>
      </c>
      <c r="E561" s="16" t="s">
        <v>1893</v>
      </c>
      <c r="F561" s="16">
        <v>31</v>
      </c>
      <c r="G561" s="16" t="s">
        <v>1895</v>
      </c>
      <c r="H561" s="16">
        <v>2019</v>
      </c>
      <c r="I561" s="16">
        <v>0</v>
      </c>
      <c r="J561" s="16">
        <v>1</v>
      </c>
      <c r="K561" s="16">
        <v>31</v>
      </c>
      <c r="L561" s="16" t="s">
        <v>1896</v>
      </c>
      <c r="M561" s="16">
        <v>1</v>
      </c>
      <c r="N561" s="16">
        <v>1</v>
      </c>
      <c r="O561" s="16">
        <v>0</v>
      </c>
      <c r="P561" s="16">
        <v>0</v>
      </c>
      <c r="Q561" s="16">
        <v>0</v>
      </c>
      <c r="R561" s="16">
        <v>0</v>
      </c>
      <c r="S561" s="16">
        <v>0</v>
      </c>
      <c r="T561" s="16">
        <v>1</v>
      </c>
      <c r="U561" s="16">
        <v>1</v>
      </c>
    </row>
    <row r="562" spans="1:21" ht="72.5" x14ac:dyDescent="0.35">
      <c r="A562" s="16">
        <v>7504</v>
      </c>
      <c r="B562" s="16" t="s">
        <v>1897</v>
      </c>
      <c r="C562" s="16" t="s">
        <v>1898</v>
      </c>
      <c r="D562" s="16">
        <v>2007</v>
      </c>
      <c r="E562" s="16" t="s">
        <v>1899</v>
      </c>
      <c r="F562" s="16">
        <v>30</v>
      </c>
      <c r="G562" s="16" t="s">
        <v>1900</v>
      </c>
      <c r="H562" s="16">
        <v>2007</v>
      </c>
      <c r="I562" s="16">
        <v>0.198970329</v>
      </c>
      <c r="J562" s="16">
        <v>1</v>
      </c>
      <c r="K562" s="16">
        <v>30</v>
      </c>
      <c r="L562" s="16" t="s">
        <v>58</v>
      </c>
      <c r="M562" s="16">
        <v>0</v>
      </c>
      <c r="N562" s="16">
        <v>0</v>
      </c>
      <c r="O562" s="16">
        <v>0</v>
      </c>
      <c r="P562" s="16">
        <v>0</v>
      </c>
      <c r="Q562" s="16">
        <v>0</v>
      </c>
      <c r="R562" s="16">
        <v>0</v>
      </c>
      <c r="S562" s="16">
        <v>0</v>
      </c>
      <c r="T562" s="16">
        <v>1</v>
      </c>
      <c r="U562" s="16">
        <v>0</v>
      </c>
    </row>
    <row r="563" spans="1:21" ht="87" x14ac:dyDescent="0.35">
      <c r="A563" s="16">
        <v>100046</v>
      </c>
      <c r="B563" s="16" t="s">
        <v>1901</v>
      </c>
      <c r="C563" s="16" t="s">
        <v>1902</v>
      </c>
      <c r="D563" s="16">
        <v>2019</v>
      </c>
      <c r="E563" s="16" t="s">
        <v>1903</v>
      </c>
      <c r="F563" s="16">
        <v>30</v>
      </c>
      <c r="G563" s="16" t="s">
        <v>1904</v>
      </c>
      <c r="H563" s="16">
        <v>2019</v>
      </c>
      <c r="I563" s="16">
        <v>0.154220616</v>
      </c>
      <c r="J563" s="16">
        <v>1</v>
      </c>
      <c r="K563" s="16">
        <v>30</v>
      </c>
      <c r="L563" s="16" t="s">
        <v>67</v>
      </c>
      <c r="M563" s="16">
        <v>0</v>
      </c>
      <c r="N563" s="16">
        <v>0</v>
      </c>
      <c r="O563" s="16">
        <v>0</v>
      </c>
      <c r="P563" s="16">
        <v>0</v>
      </c>
      <c r="Q563" s="16">
        <v>1</v>
      </c>
      <c r="R563" s="16">
        <v>0</v>
      </c>
      <c r="S563" s="16">
        <v>0</v>
      </c>
      <c r="T563" s="16">
        <v>0</v>
      </c>
      <c r="U563" s="16">
        <v>0</v>
      </c>
    </row>
    <row r="564" spans="1:21" ht="58" x14ac:dyDescent="0.35">
      <c r="A564" s="16">
        <v>1073</v>
      </c>
      <c r="B564" s="16" t="s">
        <v>1905</v>
      </c>
      <c r="C564" s="16" t="s">
        <v>1906</v>
      </c>
      <c r="D564" s="16">
        <v>2007</v>
      </c>
      <c r="E564" s="16" t="s">
        <v>1907</v>
      </c>
      <c r="F564" s="16">
        <v>30</v>
      </c>
      <c r="G564" s="16" t="s">
        <v>1908</v>
      </c>
      <c r="H564" s="16">
        <v>2007</v>
      </c>
      <c r="I564" s="16">
        <v>4.2878689999999997E-2</v>
      </c>
      <c r="J564" s="16">
        <v>1</v>
      </c>
      <c r="K564" s="16">
        <v>30</v>
      </c>
      <c r="L564" s="16" t="s">
        <v>58</v>
      </c>
      <c r="M564" s="16">
        <v>0</v>
      </c>
      <c r="N564" s="16">
        <v>0</v>
      </c>
      <c r="O564" s="16">
        <v>0</v>
      </c>
      <c r="P564" s="16">
        <v>0</v>
      </c>
      <c r="Q564" s="16">
        <v>0</v>
      </c>
      <c r="R564" s="16">
        <v>0</v>
      </c>
      <c r="S564" s="16">
        <v>0</v>
      </c>
      <c r="T564" s="16">
        <v>1</v>
      </c>
      <c r="U564" s="16">
        <v>0</v>
      </c>
    </row>
    <row r="565" spans="1:21" ht="58" x14ac:dyDescent="0.35">
      <c r="A565" s="16">
        <v>1114</v>
      </c>
      <c r="B565" s="16" t="s">
        <v>1909</v>
      </c>
      <c r="C565" s="16" t="s">
        <v>1910</v>
      </c>
      <c r="D565" s="16">
        <v>1991</v>
      </c>
      <c r="E565" s="16" t="s">
        <v>1911</v>
      </c>
      <c r="F565" s="16">
        <v>30</v>
      </c>
      <c r="G565" s="16" t="s">
        <v>1912</v>
      </c>
      <c r="H565" s="16">
        <v>1991</v>
      </c>
      <c r="I565" s="16">
        <v>3.7661842000000001E-2</v>
      </c>
      <c r="J565" s="16">
        <v>1</v>
      </c>
      <c r="K565" s="16">
        <v>30</v>
      </c>
      <c r="L565" s="16" t="s">
        <v>58</v>
      </c>
      <c r="M565" s="16">
        <v>0</v>
      </c>
      <c r="N565" s="16">
        <v>0</v>
      </c>
      <c r="O565" s="16">
        <v>0</v>
      </c>
      <c r="P565" s="16">
        <v>0</v>
      </c>
      <c r="Q565" s="16">
        <v>0</v>
      </c>
      <c r="R565" s="16">
        <v>0</v>
      </c>
      <c r="S565" s="16">
        <v>0</v>
      </c>
      <c r="T565" s="16">
        <v>1</v>
      </c>
      <c r="U565" s="16">
        <v>0</v>
      </c>
    </row>
    <row r="566" spans="1:21" ht="72.5" x14ac:dyDescent="0.35">
      <c r="A566" s="16">
        <v>430</v>
      </c>
      <c r="B566" s="16" t="s">
        <v>1913</v>
      </c>
      <c r="C566" s="16" t="s">
        <v>1044</v>
      </c>
      <c r="D566" s="16">
        <v>2007</v>
      </c>
      <c r="E566" s="16" t="s">
        <v>1914</v>
      </c>
      <c r="F566" s="16">
        <v>30</v>
      </c>
      <c r="G566" s="16" t="s">
        <v>1915</v>
      </c>
      <c r="H566" s="16">
        <v>2007</v>
      </c>
      <c r="I566" s="16">
        <v>7.0921990000000004E-3</v>
      </c>
      <c r="J566" s="16">
        <v>1</v>
      </c>
      <c r="K566" s="16">
        <v>30</v>
      </c>
      <c r="L566" s="16" t="s">
        <v>94</v>
      </c>
      <c r="M566" s="16">
        <v>0</v>
      </c>
      <c r="N566" s="16">
        <v>0</v>
      </c>
      <c r="O566" s="16">
        <v>0</v>
      </c>
      <c r="P566" s="16">
        <v>0</v>
      </c>
      <c r="Q566" s="16">
        <v>1</v>
      </c>
      <c r="R566" s="16">
        <v>0</v>
      </c>
      <c r="S566" s="16">
        <v>0</v>
      </c>
      <c r="T566" s="16">
        <v>0</v>
      </c>
      <c r="U566" s="16">
        <v>0</v>
      </c>
    </row>
    <row r="567" spans="1:21" ht="72.5" x14ac:dyDescent="0.35">
      <c r="A567" s="16">
        <v>1067</v>
      </c>
      <c r="B567" s="16" t="s">
        <v>1916</v>
      </c>
      <c r="C567" s="16" t="s">
        <v>1917</v>
      </c>
      <c r="D567" s="16">
        <v>2012</v>
      </c>
      <c r="E567" s="16" t="s">
        <v>1916</v>
      </c>
      <c r="F567" s="16">
        <v>30</v>
      </c>
      <c r="G567" s="16" t="s">
        <v>1918</v>
      </c>
      <c r="H567" s="16">
        <v>2012</v>
      </c>
      <c r="I567" s="16">
        <v>0</v>
      </c>
      <c r="J567" s="16">
        <v>1</v>
      </c>
      <c r="K567" s="16">
        <v>30</v>
      </c>
      <c r="L567" s="16" t="s">
        <v>58</v>
      </c>
      <c r="M567" s="16">
        <v>0</v>
      </c>
      <c r="N567" s="16">
        <v>0</v>
      </c>
      <c r="O567" s="16">
        <v>0</v>
      </c>
      <c r="P567" s="16">
        <v>0</v>
      </c>
      <c r="Q567" s="16">
        <v>0</v>
      </c>
      <c r="R567" s="16">
        <v>0</v>
      </c>
      <c r="S567" s="16">
        <v>0</v>
      </c>
      <c r="T567" s="16">
        <v>1</v>
      </c>
      <c r="U567" s="16">
        <v>0</v>
      </c>
    </row>
    <row r="568" spans="1:21" ht="72.5" x14ac:dyDescent="0.35">
      <c r="A568" s="16">
        <v>1073</v>
      </c>
      <c r="B568" s="16" t="s">
        <v>1919</v>
      </c>
      <c r="C568" s="16" t="s">
        <v>1920</v>
      </c>
      <c r="D568" s="16">
        <v>2010</v>
      </c>
      <c r="E568" s="16" t="s">
        <v>1919</v>
      </c>
      <c r="F568" s="16">
        <v>30</v>
      </c>
      <c r="G568" s="16" t="s">
        <v>1921</v>
      </c>
      <c r="H568" s="16">
        <v>2010</v>
      </c>
      <c r="I568" s="16">
        <v>0</v>
      </c>
      <c r="J568" s="16">
        <v>1</v>
      </c>
      <c r="K568" s="16">
        <v>30</v>
      </c>
      <c r="L568" s="16" t="s">
        <v>58</v>
      </c>
      <c r="M568" s="16">
        <v>0</v>
      </c>
      <c r="N568" s="16">
        <v>0</v>
      </c>
      <c r="O568" s="16">
        <v>0</v>
      </c>
      <c r="P568" s="16">
        <v>0</v>
      </c>
      <c r="Q568" s="16">
        <v>0</v>
      </c>
      <c r="R568" s="16">
        <v>0</v>
      </c>
      <c r="S568" s="16">
        <v>0</v>
      </c>
      <c r="T568" s="16">
        <v>1</v>
      </c>
      <c r="U568" s="16">
        <v>0</v>
      </c>
    </row>
    <row r="569" spans="1:21" ht="101.5" x14ac:dyDescent="0.35">
      <c r="A569" s="16">
        <v>1125</v>
      </c>
      <c r="B569" s="16" t="s">
        <v>1922</v>
      </c>
      <c r="C569" s="16" t="s">
        <v>1923</v>
      </c>
      <c r="D569" s="16">
        <v>2018</v>
      </c>
      <c r="E569" s="16" t="s">
        <v>1922</v>
      </c>
      <c r="F569" s="16">
        <v>30</v>
      </c>
      <c r="G569" s="16" t="s">
        <v>1924</v>
      </c>
      <c r="H569" s="16">
        <v>2018</v>
      </c>
      <c r="I569" s="16">
        <v>0</v>
      </c>
      <c r="J569" s="16">
        <v>1</v>
      </c>
      <c r="K569" s="16">
        <v>30</v>
      </c>
      <c r="L569" s="16" t="s">
        <v>58</v>
      </c>
      <c r="M569" s="16">
        <v>0</v>
      </c>
      <c r="N569" s="16">
        <v>0</v>
      </c>
      <c r="O569" s="16">
        <v>0</v>
      </c>
      <c r="P569" s="16">
        <v>0</v>
      </c>
      <c r="Q569" s="16">
        <v>0</v>
      </c>
      <c r="R569" s="16">
        <v>0</v>
      </c>
      <c r="S569" s="16">
        <v>0</v>
      </c>
      <c r="T569" s="16">
        <v>1</v>
      </c>
      <c r="U569" s="16">
        <v>0</v>
      </c>
    </row>
    <row r="570" spans="1:21" ht="58" x14ac:dyDescent="0.35">
      <c r="A570" s="16">
        <v>1720</v>
      </c>
      <c r="B570" s="16" t="s">
        <v>1925</v>
      </c>
      <c r="C570" s="16" t="s">
        <v>1448</v>
      </c>
      <c r="D570" s="16">
        <v>1995</v>
      </c>
      <c r="E570" s="16" t="s">
        <v>1925</v>
      </c>
      <c r="F570" s="16">
        <v>30</v>
      </c>
      <c r="G570" s="16" t="s">
        <v>1926</v>
      </c>
      <c r="H570" s="16">
        <v>1995</v>
      </c>
      <c r="I570" s="16">
        <v>0</v>
      </c>
      <c r="J570" s="16">
        <v>1</v>
      </c>
      <c r="K570" s="16">
        <v>30</v>
      </c>
      <c r="L570" s="16" t="s">
        <v>58</v>
      </c>
      <c r="M570" s="16">
        <v>0</v>
      </c>
      <c r="N570" s="16">
        <v>0</v>
      </c>
      <c r="O570" s="16">
        <v>0</v>
      </c>
      <c r="P570" s="16">
        <v>0</v>
      </c>
      <c r="Q570" s="16">
        <v>0</v>
      </c>
      <c r="R570" s="16">
        <v>0</v>
      </c>
      <c r="S570" s="16">
        <v>0</v>
      </c>
      <c r="T570" s="16">
        <v>1</v>
      </c>
      <c r="U570" s="16">
        <v>0</v>
      </c>
    </row>
    <row r="571" spans="1:21" ht="72.5" x14ac:dyDescent="0.35">
      <c r="A571" s="16">
        <v>27148</v>
      </c>
      <c r="B571" s="16" t="s">
        <v>1927</v>
      </c>
      <c r="C571" s="16" t="s">
        <v>1928</v>
      </c>
      <c r="D571" s="16">
        <v>2013</v>
      </c>
      <c r="E571" s="16" t="s">
        <v>1927</v>
      </c>
      <c r="F571" s="16">
        <v>30</v>
      </c>
      <c r="G571" s="16" t="s">
        <v>1929</v>
      </c>
      <c r="H571" s="16">
        <v>2013</v>
      </c>
      <c r="I571" s="16">
        <v>0</v>
      </c>
      <c r="J571" s="16">
        <v>1</v>
      </c>
      <c r="K571" s="16">
        <v>30</v>
      </c>
      <c r="L571" s="16" t="s">
        <v>519</v>
      </c>
      <c r="M571" s="16">
        <v>0</v>
      </c>
      <c r="N571" s="16">
        <v>0</v>
      </c>
      <c r="O571" s="16">
        <v>1</v>
      </c>
      <c r="P571" s="16">
        <v>0</v>
      </c>
      <c r="Q571" s="16">
        <v>0</v>
      </c>
      <c r="R571" s="16">
        <v>0</v>
      </c>
      <c r="S571" s="16">
        <v>0</v>
      </c>
      <c r="T571" s="16">
        <v>0</v>
      </c>
      <c r="U571" s="16">
        <v>0</v>
      </c>
    </row>
    <row r="572" spans="1:21" ht="58" x14ac:dyDescent="0.35">
      <c r="A572" s="16">
        <v>100038</v>
      </c>
      <c r="B572" s="16" t="s">
        <v>1930</v>
      </c>
      <c r="C572" s="16" t="s">
        <v>1931</v>
      </c>
      <c r="D572" s="16">
        <v>2015</v>
      </c>
      <c r="E572" s="16" t="s">
        <v>1930</v>
      </c>
      <c r="F572" s="16">
        <v>30</v>
      </c>
      <c r="G572" s="16" t="s">
        <v>1932</v>
      </c>
      <c r="H572" s="16">
        <v>2015</v>
      </c>
      <c r="I572" s="16">
        <v>0</v>
      </c>
      <c r="J572" s="16">
        <v>1</v>
      </c>
      <c r="K572" s="16">
        <v>30</v>
      </c>
      <c r="L572" s="16" t="s">
        <v>67</v>
      </c>
      <c r="M572" s="16">
        <v>0</v>
      </c>
      <c r="N572" s="16">
        <v>0</v>
      </c>
      <c r="O572" s="16">
        <v>0</v>
      </c>
      <c r="P572" s="16">
        <v>0</v>
      </c>
      <c r="Q572" s="16">
        <v>1</v>
      </c>
      <c r="R572" s="16">
        <v>0</v>
      </c>
      <c r="S572" s="16">
        <v>0</v>
      </c>
      <c r="T572" s="16">
        <v>0</v>
      </c>
      <c r="U572" s="16">
        <v>0</v>
      </c>
    </row>
    <row r="573" spans="1:21" ht="58" x14ac:dyDescent="0.35">
      <c r="A573" s="16">
        <v>100035</v>
      </c>
      <c r="B573" s="16" t="s">
        <v>1933</v>
      </c>
      <c r="C573" s="16" t="s">
        <v>1934</v>
      </c>
      <c r="D573" s="16">
        <v>2016</v>
      </c>
      <c r="E573" s="16" t="s">
        <v>1935</v>
      </c>
      <c r="F573" s="16">
        <v>29</v>
      </c>
      <c r="G573" s="16" t="s">
        <v>1936</v>
      </c>
      <c r="H573" s="16">
        <v>2016</v>
      </c>
      <c r="I573" s="16">
        <v>0.17808618800000001</v>
      </c>
      <c r="J573" s="16">
        <v>1</v>
      </c>
      <c r="K573" s="16">
        <v>29</v>
      </c>
      <c r="L573" s="16" t="s">
        <v>67</v>
      </c>
      <c r="M573" s="16">
        <v>0</v>
      </c>
      <c r="N573" s="16">
        <v>0</v>
      </c>
      <c r="O573" s="16">
        <v>0</v>
      </c>
      <c r="P573" s="16">
        <v>0</v>
      </c>
      <c r="Q573" s="16">
        <v>1</v>
      </c>
      <c r="R573" s="16">
        <v>0</v>
      </c>
      <c r="S573" s="16">
        <v>0</v>
      </c>
      <c r="T573" s="16">
        <v>0</v>
      </c>
      <c r="U573" s="16">
        <v>0</v>
      </c>
    </row>
    <row r="574" spans="1:21" ht="72.5" x14ac:dyDescent="0.35">
      <c r="A574" s="16">
        <v>389</v>
      </c>
      <c r="B574" s="16" t="s">
        <v>1937</v>
      </c>
      <c r="C574" s="16" t="s">
        <v>1938</v>
      </c>
      <c r="D574" s="16">
        <v>2002</v>
      </c>
      <c r="E574" s="16" t="s">
        <v>1939</v>
      </c>
      <c r="F574" s="16">
        <v>29</v>
      </c>
      <c r="G574" s="16" t="s">
        <v>1940</v>
      </c>
      <c r="H574" s="16">
        <v>2002</v>
      </c>
      <c r="I574" s="16">
        <v>9.8943112999999999E-2</v>
      </c>
      <c r="J574" s="16">
        <v>1</v>
      </c>
      <c r="K574" s="16">
        <v>29</v>
      </c>
      <c r="L574" s="16" t="s">
        <v>67</v>
      </c>
      <c r="M574" s="16">
        <v>0</v>
      </c>
      <c r="N574" s="16">
        <v>0</v>
      </c>
      <c r="O574" s="16">
        <v>0</v>
      </c>
      <c r="P574" s="16">
        <v>0</v>
      </c>
      <c r="Q574" s="16">
        <v>1</v>
      </c>
      <c r="R574" s="16">
        <v>0</v>
      </c>
      <c r="S574" s="16">
        <v>0</v>
      </c>
      <c r="T574" s="16">
        <v>0</v>
      </c>
      <c r="U574" s="16">
        <v>0</v>
      </c>
    </row>
    <row r="575" spans="1:21" ht="58" x14ac:dyDescent="0.35">
      <c r="A575" s="16">
        <v>571</v>
      </c>
      <c r="B575" s="16" t="s">
        <v>1941</v>
      </c>
      <c r="C575" s="16" t="s">
        <v>1942</v>
      </c>
      <c r="D575" s="16">
        <v>2006</v>
      </c>
      <c r="E575" s="16" t="s">
        <v>1943</v>
      </c>
      <c r="F575" s="16">
        <v>29</v>
      </c>
      <c r="G575" s="16" t="s">
        <v>1944</v>
      </c>
      <c r="H575" s="16">
        <v>2006</v>
      </c>
      <c r="I575" s="16">
        <v>5.7875457999999998E-2</v>
      </c>
      <c r="J575" s="16">
        <v>1</v>
      </c>
      <c r="K575" s="16">
        <v>29</v>
      </c>
      <c r="L575" s="16" t="s">
        <v>67</v>
      </c>
      <c r="M575" s="16">
        <v>0</v>
      </c>
      <c r="N575" s="16">
        <v>0</v>
      </c>
      <c r="O575" s="16">
        <v>0</v>
      </c>
      <c r="P575" s="16">
        <v>0</v>
      </c>
      <c r="Q575" s="16">
        <v>1</v>
      </c>
      <c r="R575" s="16">
        <v>0</v>
      </c>
      <c r="S575" s="16">
        <v>0</v>
      </c>
      <c r="T575" s="16">
        <v>0</v>
      </c>
      <c r="U575" s="16">
        <v>0</v>
      </c>
    </row>
    <row r="576" spans="1:21" ht="87" x14ac:dyDescent="0.35">
      <c r="A576" s="16">
        <v>26828</v>
      </c>
      <c r="B576" s="16" t="s">
        <v>1945</v>
      </c>
      <c r="C576" s="16" t="s">
        <v>1946</v>
      </c>
      <c r="D576" s="16">
        <v>2015</v>
      </c>
      <c r="E576" s="16" t="s">
        <v>1947</v>
      </c>
      <c r="F576" s="16">
        <v>29</v>
      </c>
      <c r="G576" s="16" t="s">
        <v>1948</v>
      </c>
      <c r="H576" s="16">
        <v>2015</v>
      </c>
      <c r="I576" s="16">
        <v>1.8518519000000001E-2</v>
      </c>
      <c r="J576" s="16">
        <v>1</v>
      </c>
      <c r="K576" s="16">
        <v>29</v>
      </c>
      <c r="L576" s="16" t="s">
        <v>58</v>
      </c>
      <c r="M576" s="16">
        <v>0</v>
      </c>
      <c r="N576" s="16">
        <v>0</v>
      </c>
      <c r="O576" s="16">
        <v>0</v>
      </c>
      <c r="P576" s="16">
        <v>0</v>
      </c>
      <c r="Q576" s="16">
        <v>0</v>
      </c>
      <c r="R576" s="16">
        <v>0</v>
      </c>
      <c r="S576" s="16">
        <v>0</v>
      </c>
      <c r="T576" s="16">
        <v>1</v>
      </c>
      <c r="U576" s="16">
        <v>0</v>
      </c>
    </row>
    <row r="577" spans="1:21" ht="58" x14ac:dyDescent="0.35">
      <c r="A577" s="16">
        <v>482</v>
      </c>
      <c r="B577" s="16" t="s">
        <v>1949</v>
      </c>
      <c r="C577" s="16" t="s">
        <v>1950</v>
      </c>
      <c r="D577" s="16">
        <v>2007</v>
      </c>
      <c r="E577" s="16" t="s">
        <v>1949</v>
      </c>
      <c r="F577" s="16">
        <v>29</v>
      </c>
      <c r="G577" s="16" t="s">
        <v>1951</v>
      </c>
      <c r="H577" s="16">
        <v>2007</v>
      </c>
      <c r="I577" s="16">
        <v>0</v>
      </c>
      <c r="J577" s="16">
        <v>1</v>
      </c>
      <c r="K577" s="16">
        <v>29</v>
      </c>
      <c r="L577" s="16" t="s">
        <v>58</v>
      </c>
      <c r="M577" s="16">
        <v>0</v>
      </c>
      <c r="N577" s="16">
        <v>0</v>
      </c>
      <c r="O577" s="16">
        <v>0</v>
      </c>
      <c r="P577" s="16">
        <v>0</v>
      </c>
      <c r="Q577" s="16">
        <v>0</v>
      </c>
      <c r="R577" s="16">
        <v>0</v>
      </c>
      <c r="S577" s="16">
        <v>0</v>
      </c>
      <c r="T577" s="16">
        <v>1</v>
      </c>
      <c r="U577" s="16">
        <v>0</v>
      </c>
    </row>
    <row r="578" spans="1:21" ht="87" x14ac:dyDescent="0.35">
      <c r="A578" s="16">
        <v>27291</v>
      </c>
      <c r="B578" s="16" t="s">
        <v>1952</v>
      </c>
      <c r="C578" s="16" t="s">
        <v>1953</v>
      </c>
      <c r="D578" s="16">
        <v>2015</v>
      </c>
      <c r="E578" s="16" t="s">
        <v>1952</v>
      </c>
      <c r="F578" s="16">
        <v>29</v>
      </c>
      <c r="G578" s="16" t="s">
        <v>1954</v>
      </c>
      <c r="H578" s="16">
        <v>2015</v>
      </c>
      <c r="I578" s="16">
        <v>0</v>
      </c>
      <c r="J578" s="16">
        <v>1</v>
      </c>
      <c r="K578" s="16">
        <v>29</v>
      </c>
      <c r="L578" s="16" t="s">
        <v>58</v>
      </c>
      <c r="M578" s="16">
        <v>0</v>
      </c>
      <c r="N578" s="16">
        <v>0</v>
      </c>
      <c r="O578" s="16">
        <v>0</v>
      </c>
      <c r="P578" s="16">
        <v>0</v>
      </c>
      <c r="Q578" s="16">
        <v>0</v>
      </c>
      <c r="R578" s="16">
        <v>0</v>
      </c>
      <c r="S578" s="16">
        <v>0</v>
      </c>
      <c r="T578" s="16">
        <v>1</v>
      </c>
      <c r="U578" s="16">
        <v>0</v>
      </c>
    </row>
    <row r="579" spans="1:21" ht="72.5" x14ac:dyDescent="0.35">
      <c r="A579" s="16">
        <v>100020</v>
      </c>
      <c r="B579" s="16" t="s">
        <v>1955</v>
      </c>
      <c r="C579" s="16" t="s">
        <v>1956</v>
      </c>
      <c r="D579" s="16">
        <v>2013</v>
      </c>
      <c r="E579" s="16" t="s">
        <v>1955</v>
      </c>
      <c r="F579" s="16">
        <v>29</v>
      </c>
      <c r="G579" s="16" t="s">
        <v>1957</v>
      </c>
      <c r="H579" s="16">
        <v>2013</v>
      </c>
      <c r="I579" s="16">
        <v>0</v>
      </c>
      <c r="J579" s="16">
        <v>1</v>
      </c>
      <c r="K579" s="16">
        <v>29</v>
      </c>
      <c r="L579" s="16" t="s">
        <v>1958</v>
      </c>
      <c r="M579" s="16">
        <v>0</v>
      </c>
      <c r="N579" s="16">
        <v>0</v>
      </c>
      <c r="O579" s="16">
        <v>0</v>
      </c>
      <c r="P579" s="16">
        <v>0</v>
      </c>
      <c r="Q579" s="16">
        <v>0</v>
      </c>
      <c r="R579" s="16">
        <v>0</v>
      </c>
      <c r="S579" s="16">
        <v>0</v>
      </c>
      <c r="T579" s="16">
        <v>1</v>
      </c>
      <c r="U579" s="16">
        <v>1</v>
      </c>
    </row>
    <row r="580" spans="1:21" ht="72.5" x14ac:dyDescent="0.35">
      <c r="A580" s="16">
        <v>100154</v>
      </c>
      <c r="B580" s="16" t="s">
        <v>1959</v>
      </c>
      <c r="C580" s="16" t="s">
        <v>1960</v>
      </c>
      <c r="D580" s="16">
        <v>2020</v>
      </c>
      <c r="E580" s="16" t="s">
        <v>1959</v>
      </c>
      <c r="F580" s="16">
        <v>29</v>
      </c>
      <c r="G580" s="16" t="s">
        <v>1961</v>
      </c>
      <c r="H580" s="16">
        <v>2020</v>
      </c>
      <c r="I580" s="16">
        <v>0</v>
      </c>
      <c r="J580" s="16">
        <v>1</v>
      </c>
      <c r="K580" s="16">
        <v>29</v>
      </c>
      <c r="L580" s="16" t="s">
        <v>646</v>
      </c>
      <c r="M580" s="16">
        <v>1</v>
      </c>
      <c r="N580" s="16">
        <v>1</v>
      </c>
      <c r="O580" s="16">
        <v>0</v>
      </c>
      <c r="P580" s="16">
        <v>0</v>
      </c>
      <c r="Q580" s="16">
        <v>0</v>
      </c>
      <c r="R580" s="16">
        <v>0</v>
      </c>
      <c r="S580" s="16">
        <v>0</v>
      </c>
      <c r="T580" s="16">
        <v>0</v>
      </c>
      <c r="U580" s="16">
        <v>0</v>
      </c>
    </row>
    <row r="581" spans="1:21" ht="87" x14ac:dyDescent="0.35">
      <c r="A581" s="16">
        <v>27148</v>
      </c>
      <c r="B581" s="16" t="s">
        <v>1962</v>
      </c>
      <c r="C581" s="16" t="s">
        <v>1963</v>
      </c>
      <c r="D581" s="16">
        <v>2014</v>
      </c>
      <c r="E581" s="16" t="s">
        <v>1964</v>
      </c>
      <c r="F581" s="16">
        <v>28</v>
      </c>
      <c r="G581" s="16" t="s">
        <v>1965</v>
      </c>
      <c r="H581" s="16">
        <v>2014</v>
      </c>
      <c r="I581" s="16">
        <v>9.592326E-3</v>
      </c>
      <c r="J581" s="16">
        <v>1</v>
      </c>
      <c r="K581" s="16">
        <v>28</v>
      </c>
      <c r="L581" s="16" t="s">
        <v>519</v>
      </c>
      <c r="M581" s="16">
        <v>0</v>
      </c>
      <c r="N581" s="16">
        <v>0</v>
      </c>
      <c r="O581" s="16">
        <v>1</v>
      </c>
      <c r="P581" s="16">
        <v>0</v>
      </c>
      <c r="Q581" s="16">
        <v>0</v>
      </c>
      <c r="R581" s="16">
        <v>0</v>
      </c>
      <c r="S581" s="16">
        <v>0</v>
      </c>
      <c r="T581" s="16">
        <v>0</v>
      </c>
      <c r="U581" s="16">
        <v>0</v>
      </c>
    </row>
    <row r="582" spans="1:21" ht="58" x14ac:dyDescent="0.35">
      <c r="A582" s="16">
        <v>801</v>
      </c>
      <c r="B582" s="16" t="s">
        <v>1966</v>
      </c>
      <c r="C582" s="16" t="s">
        <v>1967</v>
      </c>
      <c r="D582" s="16">
        <v>1999</v>
      </c>
      <c r="E582" s="16" t="s">
        <v>1968</v>
      </c>
      <c r="F582" s="16">
        <v>28</v>
      </c>
      <c r="G582" s="16" t="s">
        <v>1969</v>
      </c>
      <c r="H582" s="16">
        <v>1999</v>
      </c>
      <c r="I582" s="16">
        <v>7.246377E-3</v>
      </c>
      <c r="J582" s="16">
        <v>1</v>
      </c>
      <c r="K582" s="16">
        <v>28</v>
      </c>
      <c r="L582" s="16" t="s">
        <v>1283</v>
      </c>
      <c r="M582" s="16">
        <v>0</v>
      </c>
      <c r="N582" s="16">
        <v>0</v>
      </c>
      <c r="O582" s="16">
        <v>0</v>
      </c>
      <c r="P582" s="16">
        <v>0</v>
      </c>
      <c r="Q582" s="16">
        <v>0</v>
      </c>
      <c r="R582" s="16">
        <v>0</v>
      </c>
      <c r="S582" s="16">
        <v>0</v>
      </c>
      <c r="T582" s="16">
        <v>0</v>
      </c>
      <c r="U582" s="16">
        <v>1</v>
      </c>
    </row>
    <row r="583" spans="1:21" ht="72.5" x14ac:dyDescent="0.35">
      <c r="A583" s="16">
        <v>14</v>
      </c>
      <c r="B583" s="16" t="s">
        <v>1970</v>
      </c>
      <c r="C583" s="16" t="s">
        <v>1971</v>
      </c>
      <c r="D583" s="16">
        <v>2008</v>
      </c>
      <c r="E583" s="16" t="s">
        <v>1970</v>
      </c>
      <c r="F583" s="16">
        <v>28</v>
      </c>
      <c r="G583" s="16" t="s">
        <v>1972</v>
      </c>
      <c r="H583" s="16">
        <v>2008</v>
      </c>
      <c r="I583" s="16">
        <v>0</v>
      </c>
      <c r="J583" s="16">
        <v>1</v>
      </c>
      <c r="K583" s="16">
        <v>28</v>
      </c>
      <c r="L583" s="16" t="s">
        <v>58</v>
      </c>
      <c r="M583" s="16">
        <v>0</v>
      </c>
      <c r="N583" s="16">
        <v>0</v>
      </c>
      <c r="O583" s="16">
        <v>0</v>
      </c>
      <c r="P583" s="16">
        <v>0</v>
      </c>
      <c r="Q583" s="16">
        <v>0</v>
      </c>
      <c r="R583" s="16">
        <v>0</v>
      </c>
      <c r="S583" s="16">
        <v>0</v>
      </c>
      <c r="T583" s="16">
        <v>1</v>
      </c>
      <c r="U583" s="16">
        <v>0</v>
      </c>
    </row>
    <row r="584" spans="1:21" ht="72.5" x14ac:dyDescent="0.35">
      <c r="A584" s="16">
        <v>14</v>
      </c>
      <c r="B584" s="16" t="s">
        <v>1973</v>
      </c>
      <c r="C584" s="16" t="s">
        <v>1974</v>
      </c>
      <c r="D584" s="16">
        <v>2009</v>
      </c>
      <c r="E584" s="16" t="s">
        <v>1973</v>
      </c>
      <c r="F584" s="16">
        <v>28</v>
      </c>
      <c r="G584" s="16" t="s">
        <v>1975</v>
      </c>
      <c r="H584" s="16">
        <v>2009</v>
      </c>
      <c r="I584" s="16">
        <v>0</v>
      </c>
      <c r="J584" s="16">
        <v>1</v>
      </c>
      <c r="K584" s="16">
        <v>28</v>
      </c>
      <c r="L584" s="16" t="s">
        <v>58</v>
      </c>
      <c r="M584" s="16">
        <v>0</v>
      </c>
      <c r="N584" s="16">
        <v>0</v>
      </c>
      <c r="O584" s="16">
        <v>0</v>
      </c>
      <c r="P584" s="16">
        <v>0</v>
      </c>
      <c r="Q584" s="16">
        <v>0</v>
      </c>
      <c r="R584" s="16">
        <v>0</v>
      </c>
      <c r="S584" s="16">
        <v>0</v>
      </c>
      <c r="T584" s="16">
        <v>1</v>
      </c>
      <c r="U584" s="16">
        <v>0</v>
      </c>
    </row>
    <row r="585" spans="1:21" ht="87" x14ac:dyDescent="0.35">
      <c r="A585" s="16">
        <v>326</v>
      </c>
      <c r="B585" s="16" t="s">
        <v>1976</v>
      </c>
      <c r="C585" s="16" t="s">
        <v>1977</v>
      </c>
      <c r="D585" s="16">
        <v>2005</v>
      </c>
      <c r="E585" s="16" t="s">
        <v>1976</v>
      </c>
      <c r="F585" s="16">
        <v>28</v>
      </c>
      <c r="G585" s="16" t="s">
        <v>1978</v>
      </c>
      <c r="H585" s="16">
        <v>2005</v>
      </c>
      <c r="I585" s="16">
        <v>0</v>
      </c>
      <c r="J585" s="16">
        <v>1</v>
      </c>
      <c r="K585" s="16">
        <v>28</v>
      </c>
      <c r="L585" s="16" t="s">
        <v>58</v>
      </c>
      <c r="M585" s="16">
        <v>0</v>
      </c>
      <c r="N585" s="16">
        <v>0</v>
      </c>
      <c r="O585" s="16">
        <v>0</v>
      </c>
      <c r="P585" s="16">
        <v>0</v>
      </c>
      <c r="Q585" s="16">
        <v>0</v>
      </c>
      <c r="R585" s="16">
        <v>0</v>
      </c>
      <c r="S585" s="16">
        <v>0</v>
      </c>
      <c r="T585" s="16">
        <v>1</v>
      </c>
      <c r="U585" s="16">
        <v>0</v>
      </c>
    </row>
    <row r="586" spans="1:21" ht="58" x14ac:dyDescent="0.35">
      <c r="A586" s="16">
        <v>482</v>
      </c>
      <c r="B586" s="16" t="s">
        <v>1979</v>
      </c>
      <c r="C586" s="16" t="s">
        <v>1980</v>
      </c>
      <c r="D586" s="16">
        <v>2010</v>
      </c>
      <c r="E586" s="16" t="s">
        <v>1979</v>
      </c>
      <c r="F586" s="16">
        <v>28</v>
      </c>
      <c r="G586" s="16" t="s">
        <v>1981</v>
      </c>
      <c r="H586" s="16">
        <v>2010</v>
      </c>
      <c r="I586" s="16">
        <v>0</v>
      </c>
      <c r="J586" s="16">
        <v>1</v>
      </c>
      <c r="K586" s="16">
        <v>28</v>
      </c>
      <c r="L586" s="16" t="s">
        <v>58</v>
      </c>
      <c r="M586" s="16">
        <v>0</v>
      </c>
      <c r="N586" s="16">
        <v>0</v>
      </c>
      <c r="O586" s="16">
        <v>0</v>
      </c>
      <c r="P586" s="16">
        <v>0</v>
      </c>
      <c r="Q586" s="16">
        <v>0</v>
      </c>
      <c r="R586" s="16">
        <v>0</v>
      </c>
      <c r="S586" s="16">
        <v>0</v>
      </c>
      <c r="T586" s="16">
        <v>1</v>
      </c>
      <c r="U586" s="16">
        <v>0</v>
      </c>
    </row>
    <row r="587" spans="1:21" ht="72.5" x14ac:dyDescent="0.35">
      <c r="A587" s="16">
        <v>801</v>
      </c>
      <c r="B587" s="16" t="s">
        <v>1982</v>
      </c>
      <c r="C587" s="16" t="s">
        <v>1983</v>
      </c>
      <c r="D587" s="16">
        <v>1998</v>
      </c>
      <c r="E587" s="16" t="s">
        <v>1982</v>
      </c>
      <c r="F587" s="16">
        <v>28</v>
      </c>
      <c r="G587" s="16" t="s">
        <v>1984</v>
      </c>
      <c r="H587" s="16">
        <v>1998</v>
      </c>
      <c r="I587" s="16">
        <v>0</v>
      </c>
      <c r="J587" s="16">
        <v>1</v>
      </c>
      <c r="K587" s="16">
        <v>28</v>
      </c>
      <c r="L587" s="16" t="s">
        <v>1283</v>
      </c>
      <c r="M587" s="16">
        <v>0</v>
      </c>
      <c r="N587" s="16">
        <v>0</v>
      </c>
      <c r="O587" s="16">
        <v>0</v>
      </c>
      <c r="P587" s="16">
        <v>0</v>
      </c>
      <c r="Q587" s="16">
        <v>0</v>
      </c>
      <c r="R587" s="16">
        <v>0</v>
      </c>
      <c r="S587" s="16">
        <v>0</v>
      </c>
      <c r="T587" s="16">
        <v>0</v>
      </c>
      <c r="U587" s="16">
        <v>1</v>
      </c>
    </row>
    <row r="588" spans="1:21" ht="101.5" x14ac:dyDescent="0.35">
      <c r="A588" s="16">
        <v>1077</v>
      </c>
      <c r="B588" s="16" t="s">
        <v>1985</v>
      </c>
      <c r="C588" s="16" t="s">
        <v>1986</v>
      </c>
      <c r="D588" s="16">
        <v>2009</v>
      </c>
      <c r="E588" s="16" t="s">
        <v>1985</v>
      </c>
      <c r="F588" s="16">
        <v>28</v>
      </c>
      <c r="G588" s="16" t="s">
        <v>1987</v>
      </c>
      <c r="H588" s="16">
        <v>2009</v>
      </c>
      <c r="I588" s="16">
        <v>0</v>
      </c>
      <c r="J588" s="16">
        <v>1</v>
      </c>
      <c r="K588" s="16">
        <v>28</v>
      </c>
      <c r="L588" s="16" t="s">
        <v>58</v>
      </c>
      <c r="M588" s="16">
        <v>0</v>
      </c>
      <c r="N588" s="16">
        <v>0</v>
      </c>
      <c r="O588" s="16">
        <v>0</v>
      </c>
      <c r="P588" s="16">
        <v>0</v>
      </c>
      <c r="Q588" s="16">
        <v>0</v>
      </c>
      <c r="R588" s="16">
        <v>0</v>
      </c>
      <c r="S588" s="16">
        <v>0</v>
      </c>
      <c r="T588" s="16">
        <v>1</v>
      </c>
      <c r="U588" s="16">
        <v>0</v>
      </c>
    </row>
    <row r="589" spans="1:21" ht="58" x14ac:dyDescent="0.35">
      <c r="A589" s="16">
        <v>1125</v>
      </c>
      <c r="B589" s="16" t="s">
        <v>1988</v>
      </c>
      <c r="C589" s="16" t="s">
        <v>1989</v>
      </c>
      <c r="D589" s="16">
        <v>2018</v>
      </c>
      <c r="E589" s="16" t="s">
        <v>1988</v>
      </c>
      <c r="F589" s="16">
        <v>28</v>
      </c>
      <c r="G589" s="16" t="s">
        <v>1990</v>
      </c>
      <c r="H589" s="16">
        <v>2018</v>
      </c>
      <c r="I589" s="16">
        <v>0</v>
      </c>
      <c r="J589" s="16">
        <v>1</v>
      </c>
      <c r="K589" s="16">
        <v>28</v>
      </c>
      <c r="L589" s="16" t="s">
        <v>58</v>
      </c>
      <c r="M589" s="16">
        <v>0</v>
      </c>
      <c r="N589" s="16">
        <v>0</v>
      </c>
      <c r="O589" s="16">
        <v>0</v>
      </c>
      <c r="P589" s="16">
        <v>0</v>
      </c>
      <c r="Q589" s="16">
        <v>0</v>
      </c>
      <c r="R589" s="16">
        <v>0</v>
      </c>
      <c r="S589" s="16">
        <v>0</v>
      </c>
      <c r="T589" s="16">
        <v>1</v>
      </c>
      <c r="U589" s="16">
        <v>0</v>
      </c>
    </row>
    <row r="590" spans="1:21" ht="87" x14ac:dyDescent="0.35">
      <c r="A590" s="16">
        <v>1125</v>
      </c>
      <c r="B590" s="16" t="s">
        <v>1991</v>
      </c>
      <c r="C590" s="16" t="s">
        <v>1992</v>
      </c>
      <c r="D590" s="16">
        <v>2018</v>
      </c>
      <c r="E590" s="16" t="s">
        <v>1991</v>
      </c>
      <c r="F590" s="16">
        <v>28</v>
      </c>
      <c r="G590" s="16" t="s">
        <v>1993</v>
      </c>
      <c r="H590" s="16">
        <v>2018</v>
      </c>
      <c r="I590" s="16">
        <v>0</v>
      </c>
      <c r="J590" s="16">
        <v>1</v>
      </c>
      <c r="K590" s="16">
        <v>28</v>
      </c>
      <c r="L590" s="16" t="s">
        <v>58</v>
      </c>
      <c r="M590" s="16">
        <v>0</v>
      </c>
      <c r="N590" s="16">
        <v>0</v>
      </c>
      <c r="O590" s="16">
        <v>0</v>
      </c>
      <c r="P590" s="16">
        <v>0</v>
      </c>
      <c r="Q590" s="16">
        <v>0</v>
      </c>
      <c r="R590" s="16">
        <v>0</v>
      </c>
      <c r="S590" s="16">
        <v>0</v>
      </c>
      <c r="T590" s="16">
        <v>1</v>
      </c>
      <c r="U590" s="16">
        <v>0</v>
      </c>
    </row>
    <row r="591" spans="1:21" ht="58" x14ac:dyDescent="0.35">
      <c r="A591" s="16">
        <v>1125</v>
      </c>
      <c r="B591" s="16" t="s">
        <v>1994</v>
      </c>
      <c r="C591" s="16" t="s">
        <v>1995</v>
      </c>
      <c r="D591" s="16">
        <v>2018</v>
      </c>
      <c r="E591" s="16" t="s">
        <v>1994</v>
      </c>
      <c r="F591" s="16">
        <v>28</v>
      </c>
      <c r="G591" s="16" t="s">
        <v>1996</v>
      </c>
      <c r="H591" s="16">
        <v>2018</v>
      </c>
      <c r="I591" s="16">
        <v>0</v>
      </c>
      <c r="J591" s="16">
        <v>1</v>
      </c>
      <c r="K591" s="16">
        <v>28</v>
      </c>
      <c r="L591" s="16" t="s">
        <v>58</v>
      </c>
      <c r="M591" s="16">
        <v>0</v>
      </c>
      <c r="N591" s="16">
        <v>0</v>
      </c>
      <c r="O591" s="16">
        <v>0</v>
      </c>
      <c r="P591" s="16">
        <v>0</v>
      </c>
      <c r="Q591" s="16">
        <v>0</v>
      </c>
      <c r="R591" s="16">
        <v>0</v>
      </c>
      <c r="S591" s="16">
        <v>0</v>
      </c>
      <c r="T591" s="16">
        <v>1</v>
      </c>
      <c r="U591" s="16">
        <v>0</v>
      </c>
    </row>
    <row r="592" spans="1:21" ht="58" x14ac:dyDescent="0.35">
      <c r="A592" s="16">
        <v>26798</v>
      </c>
      <c r="B592" s="16" t="s">
        <v>1997</v>
      </c>
      <c r="C592" s="16" t="s">
        <v>1998</v>
      </c>
      <c r="D592" s="16">
        <v>2013</v>
      </c>
      <c r="E592" s="16" t="s">
        <v>1997</v>
      </c>
      <c r="F592" s="16">
        <v>28</v>
      </c>
      <c r="G592" s="16" t="s">
        <v>1999</v>
      </c>
      <c r="H592" s="16">
        <v>2013</v>
      </c>
      <c r="I592" s="16">
        <v>0</v>
      </c>
      <c r="J592" s="16">
        <v>1</v>
      </c>
      <c r="K592" s="16">
        <v>28</v>
      </c>
      <c r="L592" s="16" t="s">
        <v>519</v>
      </c>
      <c r="M592" s="16">
        <v>0</v>
      </c>
      <c r="N592" s="16">
        <v>0</v>
      </c>
      <c r="O592" s="16">
        <v>1</v>
      </c>
      <c r="P592" s="16">
        <v>0</v>
      </c>
      <c r="Q592" s="16">
        <v>0</v>
      </c>
      <c r="R592" s="16">
        <v>0</v>
      </c>
      <c r="S592" s="16">
        <v>0</v>
      </c>
      <c r="T592" s="16">
        <v>0</v>
      </c>
      <c r="U592" s="16">
        <v>0</v>
      </c>
    </row>
    <row r="593" spans="1:21" ht="87" x14ac:dyDescent="0.35">
      <c r="A593" s="16">
        <v>27002</v>
      </c>
      <c r="B593" s="16" t="s">
        <v>2000</v>
      </c>
      <c r="C593" s="16" t="s">
        <v>2001</v>
      </c>
      <c r="D593" s="16">
        <v>2016</v>
      </c>
      <c r="E593" s="16" t="s">
        <v>2000</v>
      </c>
      <c r="F593" s="16">
        <v>28</v>
      </c>
      <c r="G593" s="16" t="s">
        <v>2002</v>
      </c>
      <c r="H593" s="16">
        <v>2016</v>
      </c>
      <c r="I593" s="16">
        <v>0</v>
      </c>
      <c r="J593" s="16">
        <v>1</v>
      </c>
      <c r="K593" s="16">
        <v>28</v>
      </c>
      <c r="L593" s="16" t="s">
        <v>58</v>
      </c>
      <c r="M593" s="16">
        <v>0</v>
      </c>
      <c r="N593" s="16">
        <v>0</v>
      </c>
      <c r="O593" s="16">
        <v>0</v>
      </c>
      <c r="P593" s="16">
        <v>0</v>
      </c>
      <c r="Q593" s="16">
        <v>0</v>
      </c>
      <c r="R593" s="16">
        <v>0</v>
      </c>
      <c r="S593" s="16">
        <v>0</v>
      </c>
      <c r="T593" s="16">
        <v>1</v>
      </c>
      <c r="U593" s="16">
        <v>0</v>
      </c>
    </row>
    <row r="594" spans="1:21" ht="58" x14ac:dyDescent="0.35">
      <c r="A594" s="16">
        <v>298</v>
      </c>
      <c r="B594" s="16" t="s">
        <v>2003</v>
      </c>
      <c r="C594" s="16" t="s">
        <v>2004</v>
      </c>
      <c r="D594" s="16">
        <v>1996</v>
      </c>
      <c r="E594" s="16" t="s">
        <v>2005</v>
      </c>
      <c r="F594" s="16">
        <v>27</v>
      </c>
      <c r="G594" s="16" t="s">
        <v>2006</v>
      </c>
      <c r="H594" s="16">
        <v>1996</v>
      </c>
      <c r="I594" s="16">
        <v>0.14201539199999999</v>
      </c>
      <c r="J594" s="16">
        <v>1</v>
      </c>
      <c r="K594" s="16">
        <v>27</v>
      </c>
      <c r="L594" s="16" t="s">
        <v>67</v>
      </c>
      <c r="M594" s="16">
        <v>0</v>
      </c>
      <c r="N594" s="16">
        <v>0</v>
      </c>
      <c r="O594" s="16">
        <v>0</v>
      </c>
      <c r="P594" s="16">
        <v>0</v>
      </c>
      <c r="Q594" s="16">
        <v>1</v>
      </c>
      <c r="R594" s="16">
        <v>0</v>
      </c>
      <c r="S594" s="16">
        <v>0</v>
      </c>
      <c r="T594" s="16">
        <v>0</v>
      </c>
      <c r="U594" s="16">
        <v>0</v>
      </c>
    </row>
    <row r="595" spans="1:21" ht="72.5" x14ac:dyDescent="0.35">
      <c r="A595" s="16">
        <v>1125</v>
      </c>
      <c r="B595" s="16" t="s">
        <v>2007</v>
      </c>
      <c r="C595" s="16" t="s">
        <v>2008</v>
      </c>
      <c r="D595" s="16">
        <v>2015</v>
      </c>
      <c r="E595" s="16" t="s">
        <v>2009</v>
      </c>
      <c r="F595" s="16">
        <v>27</v>
      </c>
      <c r="G595" s="16" t="s">
        <v>2010</v>
      </c>
      <c r="H595" s="16">
        <v>2015</v>
      </c>
      <c r="I595" s="16">
        <v>0.11068921399999999</v>
      </c>
      <c r="J595" s="16">
        <v>1</v>
      </c>
      <c r="K595" s="16">
        <v>27</v>
      </c>
      <c r="L595" s="16" t="s">
        <v>58</v>
      </c>
      <c r="M595" s="16">
        <v>0</v>
      </c>
      <c r="N595" s="16">
        <v>0</v>
      </c>
      <c r="O595" s="16">
        <v>0</v>
      </c>
      <c r="P595" s="16">
        <v>0</v>
      </c>
      <c r="Q595" s="16">
        <v>0</v>
      </c>
      <c r="R595" s="16">
        <v>0</v>
      </c>
      <c r="S595" s="16">
        <v>0</v>
      </c>
      <c r="T595" s="16">
        <v>1</v>
      </c>
      <c r="U595" s="16">
        <v>0</v>
      </c>
    </row>
    <row r="596" spans="1:21" ht="130.5" x14ac:dyDescent="0.35">
      <c r="A596" s="16">
        <v>838</v>
      </c>
      <c r="B596" s="16" t="s">
        <v>2011</v>
      </c>
      <c r="C596" s="16" t="s">
        <v>2012</v>
      </c>
      <c r="D596" s="16">
        <v>2010</v>
      </c>
      <c r="E596" s="16" t="s">
        <v>2013</v>
      </c>
      <c r="F596" s="16">
        <v>27</v>
      </c>
      <c r="G596" s="16" t="s">
        <v>2014</v>
      </c>
      <c r="H596" s="16">
        <v>2010</v>
      </c>
      <c r="I596" s="16">
        <v>8.5057790999999994E-2</v>
      </c>
      <c r="J596" s="16">
        <v>1</v>
      </c>
      <c r="K596" s="16">
        <v>27</v>
      </c>
      <c r="L596" s="16" t="s">
        <v>58</v>
      </c>
      <c r="M596" s="16">
        <v>0</v>
      </c>
      <c r="N596" s="16">
        <v>0</v>
      </c>
      <c r="O596" s="16">
        <v>0</v>
      </c>
      <c r="P596" s="16">
        <v>0</v>
      </c>
      <c r="Q596" s="16">
        <v>0</v>
      </c>
      <c r="R596" s="16">
        <v>0</v>
      </c>
      <c r="S596" s="16">
        <v>0</v>
      </c>
      <c r="T596" s="16">
        <v>1</v>
      </c>
      <c r="U596" s="16">
        <v>0</v>
      </c>
    </row>
    <row r="597" spans="1:21" ht="58" x14ac:dyDescent="0.35">
      <c r="A597" s="16">
        <v>100163</v>
      </c>
      <c r="B597" s="16" t="s">
        <v>2015</v>
      </c>
      <c r="C597" s="16" t="s">
        <v>2016</v>
      </c>
      <c r="D597" s="16">
        <v>2016</v>
      </c>
      <c r="E597" s="16" t="s">
        <v>2017</v>
      </c>
      <c r="F597" s="16">
        <v>27</v>
      </c>
      <c r="G597" s="16" t="s">
        <v>2018</v>
      </c>
      <c r="H597" s="16">
        <v>2016</v>
      </c>
      <c r="I597" s="16">
        <v>7.689211E-2</v>
      </c>
      <c r="J597" s="16">
        <v>1</v>
      </c>
      <c r="K597" s="16">
        <v>27</v>
      </c>
      <c r="L597" s="16" t="s">
        <v>67</v>
      </c>
      <c r="M597" s="16">
        <v>0</v>
      </c>
      <c r="N597" s="16">
        <v>0</v>
      </c>
      <c r="O597" s="16">
        <v>0</v>
      </c>
      <c r="P597" s="16">
        <v>0</v>
      </c>
      <c r="Q597" s="16">
        <v>1</v>
      </c>
      <c r="R597" s="16">
        <v>0</v>
      </c>
      <c r="S597" s="16">
        <v>0</v>
      </c>
      <c r="T597" s="16">
        <v>0</v>
      </c>
      <c r="U597" s="16">
        <v>0</v>
      </c>
    </row>
    <row r="598" spans="1:21" ht="87" x14ac:dyDescent="0.35">
      <c r="A598" s="16">
        <v>1073</v>
      </c>
      <c r="B598" s="16" t="s">
        <v>2019</v>
      </c>
      <c r="C598" s="16" t="s">
        <v>2020</v>
      </c>
      <c r="D598" s="16">
        <v>2008</v>
      </c>
      <c r="E598" s="16" t="s">
        <v>2021</v>
      </c>
      <c r="F598" s="16">
        <v>27</v>
      </c>
      <c r="G598" s="16" t="s">
        <v>2022</v>
      </c>
      <c r="H598" s="16">
        <v>2008</v>
      </c>
      <c r="I598" s="16">
        <v>6.9444440000000001E-3</v>
      </c>
      <c r="J598" s="16">
        <v>1</v>
      </c>
      <c r="K598" s="16">
        <v>27</v>
      </c>
      <c r="L598" s="16" t="s">
        <v>58</v>
      </c>
      <c r="M598" s="16">
        <v>0</v>
      </c>
      <c r="N598" s="16">
        <v>0</v>
      </c>
      <c r="O598" s="16">
        <v>0</v>
      </c>
      <c r="P598" s="16">
        <v>0</v>
      </c>
      <c r="Q598" s="16">
        <v>0</v>
      </c>
      <c r="R598" s="16">
        <v>0</v>
      </c>
      <c r="S598" s="16">
        <v>0</v>
      </c>
      <c r="T598" s="16">
        <v>1</v>
      </c>
      <c r="U598" s="16">
        <v>0</v>
      </c>
    </row>
    <row r="599" spans="1:21" ht="58" x14ac:dyDescent="0.35">
      <c r="A599" s="16">
        <v>1734</v>
      </c>
      <c r="B599" s="16" t="s">
        <v>2023</v>
      </c>
      <c r="C599" s="16" t="s">
        <v>2024</v>
      </c>
      <c r="D599" s="16">
        <v>2005</v>
      </c>
      <c r="E599" s="16" t="s">
        <v>2025</v>
      </c>
      <c r="F599" s="16">
        <v>27</v>
      </c>
      <c r="G599" s="16" t="s">
        <v>2026</v>
      </c>
      <c r="H599" s="16">
        <v>2005</v>
      </c>
      <c r="I599" s="16">
        <v>6.6666670000000003E-3</v>
      </c>
      <c r="J599" s="16">
        <v>1</v>
      </c>
      <c r="K599" s="16">
        <v>27</v>
      </c>
      <c r="L599" s="16" t="s">
        <v>53</v>
      </c>
      <c r="M599" s="16">
        <v>0</v>
      </c>
      <c r="N599" s="16">
        <v>0</v>
      </c>
      <c r="O599" s="16">
        <v>0</v>
      </c>
      <c r="P599" s="16">
        <v>0</v>
      </c>
      <c r="Q599" s="16">
        <v>1</v>
      </c>
      <c r="R599" s="16">
        <v>0</v>
      </c>
      <c r="S599" s="16">
        <v>0</v>
      </c>
      <c r="T599" s="16">
        <v>1</v>
      </c>
      <c r="U599" s="16">
        <v>0</v>
      </c>
    </row>
    <row r="600" spans="1:21" ht="58" x14ac:dyDescent="0.35">
      <c r="A600" s="16">
        <v>361</v>
      </c>
      <c r="B600" s="16" t="s">
        <v>2027</v>
      </c>
      <c r="C600" s="16" t="s">
        <v>2028</v>
      </c>
      <c r="D600" s="16">
        <v>1997</v>
      </c>
      <c r="E600" s="16" t="s">
        <v>2027</v>
      </c>
      <c r="F600" s="16">
        <v>27</v>
      </c>
      <c r="G600" s="16" t="s">
        <v>2029</v>
      </c>
      <c r="H600" s="16">
        <v>1997</v>
      </c>
      <c r="I600" s="16">
        <v>0</v>
      </c>
      <c r="J600" s="16">
        <v>1</v>
      </c>
      <c r="K600" s="16">
        <v>27</v>
      </c>
      <c r="L600" s="16" t="s">
        <v>58</v>
      </c>
      <c r="M600" s="16">
        <v>0</v>
      </c>
      <c r="N600" s="16">
        <v>0</v>
      </c>
      <c r="O600" s="16">
        <v>0</v>
      </c>
      <c r="P600" s="16">
        <v>0</v>
      </c>
      <c r="Q600" s="16">
        <v>0</v>
      </c>
      <c r="R600" s="16">
        <v>0</v>
      </c>
      <c r="S600" s="16">
        <v>0</v>
      </c>
      <c r="T600" s="16">
        <v>1</v>
      </c>
      <c r="U600" s="16">
        <v>0</v>
      </c>
    </row>
    <row r="601" spans="1:21" ht="58" x14ac:dyDescent="0.35">
      <c r="A601" s="16">
        <v>388</v>
      </c>
      <c r="B601" s="16" t="s">
        <v>2030</v>
      </c>
      <c r="C601" s="16" t="s">
        <v>2031</v>
      </c>
      <c r="D601" s="16">
        <v>2001</v>
      </c>
      <c r="E601" s="16" t="s">
        <v>2030</v>
      </c>
      <c r="F601" s="16">
        <v>27</v>
      </c>
      <c r="G601" s="16" t="s">
        <v>2032</v>
      </c>
      <c r="H601" s="16">
        <v>2001</v>
      </c>
      <c r="I601" s="16">
        <v>0</v>
      </c>
      <c r="J601" s="16">
        <v>1</v>
      </c>
      <c r="K601" s="16">
        <v>27</v>
      </c>
      <c r="L601" s="16" t="s">
        <v>67</v>
      </c>
      <c r="M601" s="16">
        <v>0</v>
      </c>
      <c r="N601" s="16">
        <v>0</v>
      </c>
      <c r="O601" s="16">
        <v>0</v>
      </c>
      <c r="P601" s="16">
        <v>0</v>
      </c>
      <c r="Q601" s="16">
        <v>1</v>
      </c>
      <c r="R601" s="16">
        <v>0</v>
      </c>
      <c r="S601" s="16">
        <v>0</v>
      </c>
      <c r="T601" s="16">
        <v>0</v>
      </c>
      <c r="U601" s="16">
        <v>0</v>
      </c>
    </row>
    <row r="602" spans="1:21" ht="87" x14ac:dyDescent="0.35">
      <c r="A602" s="16">
        <v>409</v>
      </c>
      <c r="B602" s="16" t="s">
        <v>2033</v>
      </c>
      <c r="C602" s="16" t="s">
        <v>2034</v>
      </c>
      <c r="D602" s="16">
        <v>2003</v>
      </c>
      <c r="E602" s="16" t="s">
        <v>2033</v>
      </c>
      <c r="F602" s="16">
        <v>27</v>
      </c>
      <c r="G602" s="16" t="s">
        <v>2035</v>
      </c>
      <c r="H602" s="16">
        <v>2003</v>
      </c>
      <c r="I602" s="16">
        <v>0</v>
      </c>
      <c r="J602" s="16">
        <v>1</v>
      </c>
      <c r="K602" s="16">
        <v>27</v>
      </c>
      <c r="L602" s="16" t="s">
        <v>67</v>
      </c>
      <c r="M602" s="16">
        <v>0</v>
      </c>
      <c r="N602" s="16">
        <v>0</v>
      </c>
      <c r="O602" s="16">
        <v>0</v>
      </c>
      <c r="P602" s="16">
        <v>0</v>
      </c>
      <c r="Q602" s="16">
        <v>1</v>
      </c>
      <c r="R602" s="16">
        <v>0</v>
      </c>
      <c r="S602" s="16">
        <v>0</v>
      </c>
      <c r="T602" s="16">
        <v>0</v>
      </c>
      <c r="U602" s="16">
        <v>0</v>
      </c>
    </row>
    <row r="603" spans="1:21" ht="87" x14ac:dyDescent="0.35">
      <c r="A603" s="16">
        <v>1125</v>
      </c>
      <c r="B603" s="16" t="s">
        <v>2036</v>
      </c>
      <c r="C603" s="16" t="s">
        <v>2037</v>
      </c>
      <c r="D603" s="16">
        <v>2018</v>
      </c>
      <c r="E603" s="16" t="s">
        <v>2036</v>
      </c>
      <c r="F603" s="16">
        <v>27</v>
      </c>
      <c r="G603" s="16" t="s">
        <v>2038</v>
      </c>
      <c r="H603" s="16">
        <v>2018</v>
      </c>
      <c r="I603" s="16">
        <v>0</v>
      </c>
      <c r="J603" s="16">
        <v>1</v>
      </c>
      <c r="K603" s="16">
        <v>27</v>
      </c>
      <c r="L603" s="16" t="s">
        <v>58</v>
      </c>
      <c r="M603" s="16">
        <v>0</v>
      </c>
      <c r="N603" s="16">
        <v>0</v>
      </c>
      <c r="O603" s="16">
        <v>0</v>
      </c>
      <c r="P603" s="16">
        <v>0</v>
      </c>
      <c r="Q603" s="16">
        <v>0</v>
      </c>
      <c r="R603" s="16">
        <v>0</v>
      </c>
      <c r="S603" s="16">
        <v>0</v>
      </c>
      <c r="T603" s="16">
        <v>1</v>
      </c>
      <c r="U603" s="16">
        <v>0</v>
      </c>
    </row>
    <row r="604" spans="1:21" ht="87" x14ac:dyDescent="0.35">
      <c r="A604" s="16">
        <v>26867</v>
      </c>
      <c r="B604" s="16" t="s">
        <v>2039</v>
      </c>
      <c r="C604" s="16" t="s">
        <v>2040</v>
      </c>
      <c r="D604" s="16">
        <v>2017</v>
      </c>
      <c r="E604" s="16" t="s">
        <v>2039</v>
      </c>
      <c r="F604" s="16">
        <v>27</v>
      </c>
      <c r="G604" s="16" t="s">
        <v>2041</v>
      </c>
      <c r="H604" s="16">
        <v>2017</v>
      </c>
      <c r="I604" s="16">
        <v>0</v>
      </c>
      <c r="J604" s="16">
        <v>1</v>
      </c>
      <c r="K604" s="16">
        <v>27</v>
      </c>
      <c r="L604" s="16" t="s">
        <v>58</v>
      </c>
      <c r="M604" s="16">
        <v>0</v>
      </c>
      <c r="N604" s="16">
        <v>0</v>
      </c>
      <c r="O604" s="16">
        <v>0</v>
      </c>
      <c r="P604" s="16">
        <v>0</v>
      </c>
      <c r="Q604" s="16">
        <v>0</v>
      </c>
      <c r="R604" s="16">
        <v>0</v>
      </c>
      <c r="S604" s="16">
        <v>0</v>
      </c>
      <c r="T604" s="16">
        <v>1</v>
      </c>
      <c r="U604" s="16">
        <v>0</v>
      </c>
    </row>
    <row r="605" spans="1:21" ht="72.5" x14ac:dyDescent="0.35">
      <c r="A605" s="16">
        <v>100038</v>
      </c>
      <c r="B605" s="16" t="s">
        <v>2042</v>
      </c>
      <c r="C605" s="16" t="s">
        <v>2043</v>
      </c>
      <c r="D605" s="16">
        <v>2017</v>
      </c>
      <c r="E605" s="16" t="s">
        <v>2042</v>
      </c>
      <c r="F605" s="16">
        <v>27</v>
      </c>
      <c r="G605" s="16" t="s">
        <v>2044</v>
      </c>
      <c r="H605" s="16">
        <v>2017</v>
      </c>
      <c r="I605" s="16">
        <v>0</v>
      </c>
      <c r="J605" s="16">
        <v>1</v>
      </c>
      <c r="K605" s="16">
        <v>27</v>
      </c>
      <c r="L605" s="16" t="s">
        <v>67</v>
      </c>
      <c r="M605" s="16">
        <v>0</v>
      </c>
      <c r="N605" s="16">
        <v>0</v>
      </c>
      <c r="O605" s="16">
        <v>0</v>
      </c>
      <c r="P605" s="16">
        <v>0</v>
      </c>
      <c r="Q605" s="16">
        <v>1</v>
      </c>
      <c r="R605" s="16">
        <v>0</v>
      </c>
      <c r="S605" s="16">
        <v>0</v>
      </c>
      <c r="T605" s="16">
        <v>0</v>
      </c>
      <c r="U605" s="16">
        <v>0</v>
      </c>
    </row>
    <row r="606" spans="1:21" ht="58" x14ac:dyDescent="0.35">
      <c r="A606" s="16">
        <v>100202</v>
      </c>
      <c r="B606" s="16" t="s">
        <v>2045</v>
      </c>
      <c r="C606" s="16" t="s">
        <v>2046</v>
      </c>
      <c r="D606" s="16">
        <v>2020</v>
      </c>
      <c r="E606" s="16" t="s">
        <v>2045</v>
      </c>
      <c r="F606" s="16">
        <v>27</v>
      </c>
      <c r="G606" s="16" t="s">
        <v>2047</v>
      </c>
      <c r="H606" s="16">
        <v>2020</v>
      </c>
      <c r="I606" s="16">
        <v>0</v>
      </c>
      <c r="J606" s="16">
        <v>1</v>
      </c>
      <c r="K606" s="16">
        <v>27</v>
      </c>
      <c r="L606" s="16" t="s">
        <v>913</v>
      </c>
      <c r="M606" s="16">
        <v>0</v>
      </c>
      <c r="N606" s="16">
        <v>0</v>
      </c>
      <c r="O606" s="16">
        <v>0</v>
      </c>
      <c r="P606" s="16">
        <v>0</v>
      </c>
      <c r="Q606" s="16">
        <v>0</v>
      </c>
      <c r="R606" s="16">
        <v>1</v>
      </c>
      <c r="S606" s="16">
        <v>0</v>
      </c>
      <c r="T606" s="16">
        <v>0</v>
      </c>
      <c r="U606" s="16">
        <v>0</v>
      </c>
    </row>
    <row r="607" spans="1:21" ht="72.5" x14ac:dyDescent="0.35">
      <c r="A607" s="16">
        <v>1089</v>
      </c>
      <c r="B607" s="16" t="s">
        <v>2048</v>
      </c>
      <c r="C607" s="16" t="s">
        <v>2049</v>
      </c>
      <c r="D607" s="16">
        <v>2006</v>
      </c>
      <c r="E607" s="16" t="s">
        <v>2050</v>
      </c>
      <c r="F607" s="16">
        <v>26</v>
      </c>
      <c r="G607" s="16" t="s">
        <v>2051</v>
      </c>
      <c r="H607" s="16">
        <v>2006</v>
      </c>
      <c r="I607" s="16">
        <v>0.16797227200000001</v>
      </c>
      <c r="J607" s="16">
        <v>1</v>
      </c>
      <c r="K607" s="16">
        <v>26</v>
      </c>
      <c r="L607" s="16" t="s">
        <v>58</v>
      </c>
      <c r="M607" s="16">
        <v>0</v>
      </c>
      <c r="N607" s="16">
        <v>0</v>
      </c>
      <c r="O607" s="16">
        <v>0</v>
      </c>
      <c r="P607" s="16">
        <v>0</v>
      </c>
      <c r="Q607" s="16">
        <v>0</v>
      </c>
      <c r="R607" s="16">
        <v>0</v>
      </c>
      <c r="S607" s="16">
        <v>0</v>
      </c>
      <c r="T607" s="16">
        <v>1</v>
      </c>
      <c r="U607" s="16">
        <v>0</v>
      </c>
    </row>
    <row r="608" spans="1:21" ht="72.5" x14ac:dyDescent="0.35">
      <c r="A608" s="16">
        <v>50140</v>
      </c>
      <c r="B608" s="16" t="s">
        <v>2052</v>
      </c>
      <c r="C608" s="16" t="s">
        <v>2053</v>
      </c>
      <c r="D608" s="16">
        <v>2017</v>
      </c>
      <c r="E608" s="16" t="s">
        <v>2054</v>
      </c>
      <c r="F608" s="16">
        <v>26</v>
      </c>
      <c r="G608" s="16" t="s">
        <v>2055</v>
      </c>
      <c r="H608" s="16">
        <v>2017</v>
      </c>
      <c r="I608" s="16">
        <v>0.16602271399999999</v>
      </c>
      <c r="J608" s="16">
        <v>1</v>
      </c>
      <c r="K608" s="16">
        <v>26</v>
      </c>
      <c r="L608" s="16" t="s">
        <v>58</v>
      </c>
      <c r="M608" s="16">
        <v>0</v>
      </c>
      <c r="N608" s="16">
        <v>0</v>
      </c>
      <c r="O608" s="16">
        <v>0</v>
      </c>
      <c r="P608" s="16">
        <v>0</v>
      </c>
      <c r="Q608" s="16">
        <v>0</v>
      </c>
      <c r="R608" s="16">
        <v>0</v>
      </c>
      <c r="S608" s="16">
        <v>0</v>
      </c>
      <c r="T608" s="16">
        <v>1</v>
      </c>
      <c r="U608" s="16">
        <v>0</v>
      </c>
    </row>
    <row r="609" spans="1:21" ht="72.5" x14ac:dyDescent="0.35">
      <c r="A609" s="16">
        <v>1077</v>
      </c>
      <c r="B609" s="16" t="s">
        <v>2056</v>
      </c>
      <c r="C609" s="16" t="s">
        <v>2057</v>
      </c>
      <c r="D609" s="16">
        <v>2010</v>
      </c>
      <c r="E609" s="16" t="s">
        <v>2058</v>
      </c>
      <c r="F609" s="16">
        <v>26</v>
      </c>
      <c r="G609" s="16" t="s">
        <v>2059</v>
      </c>
      <c r="H609" s="16">
        <v>2010</v>
      </c>
      <c r="I609" s="16">
        <v>5.6497179999999998E-3</v>
      </c>
      <c r="J609" s="16">
        <v>1</v>
      </c>
      <c r="K609" s="16">
        <v>26</v>
      </c>
      <c r="L609" s="16" t="s">
        <v>58</v>
      </c>
      <c r="M609" s="16">
        <v>0</v>
      </c>
      <c r="N609" s="16">
        <v>0</v>
      </c>
      <c r="O609" s="16">
        <v>0</v>
      </c>
      <c r="P609" s="16">
        <v>0</v>
      </c>
      <c r="Q609" s="16">
        <v>0</v>
      </c>
      <c r="R609" s="16">
        <v>0</v>
      </c>
      <c r="S609" s="16">
        <v>0</v>
      </c>
      <c r="T609" s="16">
        <v>1</v>
      </c>
      <c r="U609" s="16">
        <v>0</v>
      </c>
    </row>
    <row r="610" spans="1:21" ht="72.5" x14ac:dyDescent="0.35">
      <c r="A610" s="16">
        <v>1063</v>
      </c>
      <c r="B610" s="16" t="s">
        <v>2060</v>
      </c>
      <c r="C610" s="16" t="s">
        <v>2061</v>
      </c>
      <c r="D610" s="16">
        <v>2005</v>
      </c>
      <c r="E610" s="16" t="s">
        <v>2062</v>
      </c>
      <c r="F610" s="16">
        <v>26</v>
      </c>
      <c r="G610" s="16" t="s">
        <v>2063</v>
      </c>
      <c r="H610" s="16">
        <v>2005</v>
      </c>
      <c r="I610" s="16">
        <v>5.5555559999999997E-3</v>
      </c>
      <c r="J610" s="16">
        <v>1</v>
      </c>
      <c r="K610" s="16">
        <v>26</v>
      </c>
      <c r="L610" s="16" t="s">
        <v>58</v>
      </c>
      <c r="M610" s="16">
        <v>0</v>
      </c>
      <c r="N610" s="16">
        <v>0</v>
      </c>
      <c r="O610" s="16">
        <v>0</v>
      </c>
      <c r="P610" s="16">
        <v>0</v>
      </c>
      <c r="Q610" s="16">
        <v>0</v>
      </c>
      <c r="R610" s="16">
        <v>0</v>
      </c>
      <c r="S610" s="16">
        <v>0</v>
      </c>
      <c r="T610" s="16">
        <v>1</v>
      </c>
      <c r="U610" s="16">
        <v>0</v>
      </c>
    </row>
    <row r="611" spans="1:21" ht="87" x14ac:dyDescent="0.35">
      <c r="A611" s="16">
        <v>801</v>
      </c>
      <c r="B611" s="16" t="s">
        <v>2064</v>
      </c>
      <c r="C611" s="16" t="s">
        <v>2065</v>
      </c>
      <c r="D611" s="16">
        <v>2002</v>
      </c>
      <c r="E611" s="16" t="s">
        <v>2064</v>
      </c>
      <c r="F611" s="16">
        <v>26</v>
      </c>
      <c r="G611" s="16" t="s">
        <v>2066</v>
      </c>
      <c r="H611" s="16">
        <v>2002</v>
      </c>
      <c r="I611" s="16">
        <v>0</v>
      </c>
      <c r="J611" s="16">
        <v>1</v>
      </c>
      <c r="K611" s="16">
        <v>26</v>
      </c>
      <c r="L611" s="16" t="s">
        <v>1283</v>
      </c>
      <c r="M611" s="16">
        <v>0</v>
      </c>
      <c r="N611" s="16">
        <v>0</v>
      </c>
      <c r="O611" s="16">
        <v>0</v>
      </c>
      <c r="P611" s="16">
        <v>0</v>
      </c>
      <c r="Q611" s="16">
        <v>0</v>
      </c>
      <c r="R611" s="16">
        <v>0</v>
      </c>
      <c r="S611" s="16">
        <v>0</v>
      </c>
      <c r="T611" s="16">
        <v>0</v>
      </c>
      <c r="U611" s="16">
        <v>1</v>
      </c>
    </row>
    <row r="612" spans="1:21" ht="58" x14ac:dyDescent="0.35">
      <c r="A612" s="16">
        <v>872</v>
      </c>
      <c r="B612" s="16" t="s">
        <v>2067</v>
      </c>
      <c r="C612" s="16" t="s">
        <v>2068</v>
      </c>
      <c r="D612" s="16">
        <v>2007</v>
      </c>
      <c r="E612" s="16" t="s">
        <v>2067</v>
      </c>
      <c r="F612" s="16">
        <v>26</v>
      </c>
      <c r="G612" s="16" t="s">
        <v>2069</v>
      </c>
      <c r="H612" s="16">
        <v>2007</v>
      </c>
      <c r="I612" s="16">
        <v>0</v>
      </c>
      <c r="J612" s="16">
        <v>1</v>
      </c>
      <c r="K612" s="16">
        <v>26</v>
      </c>
      <c r="L612" s="16" t="s">
        <v>67</v>
      </c>
      <c r="M612" s="16">
        <v>0</v>
      </c>
      <c r="N612" s="16">
        <v>0</v>
      </c>
      <c r="O612" s="16">
        <v>0</v>
      </c>
      <c r="P612" s="16">
        <v>0</v>
      </c>
      <c r="Q612" s="16">
        <v>1</v>
      </c>
      <c r="R612" s="16">
        <v>0</v>
      </c>
      <c r="S612" s="16">
        <v>0</v>
      </c>
      <c r="T612" s="16">
        <v>0</v>
      </c>
      <c r="U612" s="16">
        <v>0</v>
      </c>
    </row>
    <row r="613" spans="1:21" ht="43.5" x14ac:dyDescent="0.35">
      <c r="A613" s="16">
        <v>1073</v>
      </c>
      <c r="B613" s="16" t="s">
        <v>2070</v>
      </c>
      <c r="C613" s="16" t="s">
        <v>2071</v>
      </c>
      <c r="D613" s="16">
        <v>2007</v>
      </c>
      <c r="E613" s="16" t="s">
        <v>2070</v>
      </c>
      <c r="F613" s="16">
        <v>26</v>
      </c>
      <c r="G613" s="16" t="s">
        <v>2072</v>
      </c>
      <c r="H613" s="16">
        <v>2007</v>
      </c>
      <c r="I613" s="16">
        <v>0</v>
      </c>
      <c r="J613" s="16">
        <v>1</v>
      </c>
      <c r="K613" s="16">
        <v>26</v>
      </c>
      <c r="L613" s="16" t="s">
        <v>58</v>
      </c>
      <c r="M613" s="16">
        <v>0</v>
      </c>
      <c r="N613" s="16">
        <v>0</v>
      </c>
      <c r="O613" s="16">
        <v>0</v>
      </c>
      <c r="P613" s="16">
        <v>0</v>
      </c>
      <c r="Q613" s="16">
        <v>0</v>
      </c>
      <c r="R613" s="16">
        <v>0</v>
      </c>
      <c r="S613" s="16">
        <v>0</v>
      </c>
      <c r="T613" s="16">
        <v>1</v>
      </c>
      <c r="U613" s="16">
        <v>0</v>
      </c>
    </row>
    <row r="614" spans="1:21" ht="58" x14ac:dyDescent="0.35">
      <c r="A614" s="16">
        <v>1089</v>
      </c>
      <c r="B614" s="16" t="s">
        <v>2050</v>
      </c>
      <c r="C614" s="16" t="s">
        <v>2049</v>
      </c>
      <c r="D614" s="16">
        <v>2006</v>
      </c>
      <c r="E614" s="16" t="s">
        <v>2050</v>
      </c>
      <c r="F614" s="16">
        <v>26</v>
      </c>
      <c r="G614" s="16" t="s">
        <v>2051</v>
      </c>
      <c r="H614" s="16">
        <v>2006</v>
      </c>
      <c r="I614" s="16">
        <v>0</v>
      </c>
      <c r="J614" s="16">
        <v>1</v>
      </c>
      <c r="K614" s="16">
        <v>26</v>
      </c>
      <c r="L614" s="16" t="s">
        <v>58</v>
      </c>
      <c r="M614" s="16">
        <v>0</v>
      </c>
      <c r="N614" s="16">
        <v>0</v>
      </c>
      <c r="O614" s="16">
        <v>0</v>
      </c>
      <c r="P614" s="16">
        <v>0</v>
      </c>
      <c r="Q614" s="16">
        <v>0</v>
      </c>
      <c r="R614" s="16">
        <v>0</v>
      </c>
      <c r="S614" s="16">
        <v>0</v>
      </c>
      <c r="T614" s="16">
        <v>1</v>
      </c>
      <c r="U614" s="16">
        <v>0</v>
      </c>
    </row>
    <row r="615" spans="1:21" ht="58" x14ac:dyDescent="0.35">
      <c r="A615" s="16">
        <v>1090</v>
      </c>
      <c r="B615" s="16" t="s">
        <v>2073</v>
      </c>
      <c r="C615" s="16" t="s">
        <v>2074</v>
      </c>
      <c r="D615" s="16">
        <v>2010</v>
      </c>
      <c r="E615" s="16" t="s">
        <v>2073</v>
      </c>
      <c r="F615" s="16">
        <v>26</v>
      </c>
      <c r="G615" s="16" t="s">
        <v>2075</v>
      </c>
      <c r="H615" s="16">
        <v>2010</v>
      </c>
      <c r="I615" s="16">
        <v>0</v>
      </c>
      <c r="J615" s="16">
        <v>1</v>
      </c>
      <c r="K615" s="16">
        <v>26</v>
      </c>
      <c r="L615" s="16" t="s">
        <v>58</v>
      </c>
      <c r="M615" s="16">
        <v>0</v>
      </c>
      <c r="N615" s="16">
        <v>0</v>
      </c>
      <c r="O615" s="16">
        <v>0</v>
      </c>
      <c r="P615" s="16">
        <v>0</v>
      </c>
      <c r="Q615" s="16">
        <v>0</v>
      </c>
      <c r="R615" s="16">
        <v>0</v>
      </c>
      <c r="S615" s="16">
        <v>0</v>
      </c>
      <c r="T615" s="16">
        <v>1</v>
      </c>
      <c r="U615" s="16">
        <v>0</v>
      </c>
    </row>
    <row r="616" spans="1:21" ht="87" x14ac:dyDescent="0.35">
      <c r="A616" s="16">
        <v>1125</v>
      </c>
      <c r="B616" s="16" t="s">
        <v>2076</v>
      </c>
      <c r="C616" s="16" t="s">
        <v>2077</v>
      </c>
      <c r="D616" s="16">
        <v>2018</v>
      </c>
      <c r="E616" s="16" t="s">
        <v>2076</v>
      </c>
      <c r="F616" s="16">
        <v>26</v>
      </c>
      <c r="G616" s="16" t="s">
        <v>2078</v>
      </c>
      <c r="H616" s="16">
        <v>2018</v>
      </c>
      <c r="I616" s="16">
        <v>0</v>
      </c>
      <c r="J616" s="16">
        <v>1</v>
      </c>
      <c r="K616" s="16">
        <v>26</v>
      </c>
      <c r="L616" s="16" t="s">
        <v>58</v>
      </c>
      <c r="M616" s="16">
        <v>0</v>
      </c>
      <c r="N616" s="16">
        <v>0</v>
      </c>
      <c r="O616" s="16">
        <v>0</v>
      </c>
      <c r="P616" s="16">
        <v>0</v>
      </c>
      <c r="Q616" s="16">
        <v>0</v>
      </c>
      <c r="R616" s="16">
        <v>0</v>
      </c>
      <c r="S616" s="16">
        <v>0</v>
      </c>
      <c r="T616" s="16">
        <v>1</v>
      </c>
      <c r="U616" s="16">
        <v>0</v>
      </c>
    </row>
    <row r="617" spans="1:21" ht="58" x14ac:dyDescent="0.35">
      <c r="A617" s="16">
        <v>26828</v>
      </c>
      <c r="B617" s="16" t="s">
        <v>2079</v>
      </c>
      <c r="C617" s="16" t="s">
        <v>2080</v>
      </c>
      <c r="D617" s="16">
        <v>2016</v>
      </c>
      <c r="E617" s="16" t="s">
        <v>2079</v>
      </c>
      <c r="F617" s="16">
        <v>26</v>
      </c>
      <c r="G617" s="16" t="s">
        <v>2081</v>
      </c>
      <c r="H617" s="16">
        <v>2016</v>
      </c>
      <c r="I617" s="16">
        <v>0</v>
      </c>
      <c r="J617" s="16">
        <v>1</v>
      </c>
      <c r="K617" s="16">
        <v>26</v>
      </c>
      <c r="L617" s="16" t="s">
        <v>58</v>
      </c>
      <c r="M617" s="16">
        <v>0</v>
      </c>
      <c r="N617" s="16">
        <v>0</v>
      </c>
      <c r="O617" s="16">
        <v>0</v>
      </c>
      <c r="P617" s="16">
        <v>0</v>
      </c>
      <c r="Q617" s="16">
        <v>0</v>
      </c>
      <c r="R617" s="16">
        <v>0</v>
      </c>
      <c r="S617" s="16">
        <v>0</v>
      </c>
      <c r="T617" s="16">
        <v>1</v>
      </c>
      <c r="U617" s="16">
        <v>0</v>
      </c>
    </row>
    <row r="618" spans="1:21" ht="101.5" x14ac:dyDescent="0.35">
      <c r="A618" s="16">
        <v>26978</v>
      </c>
      <c r="B618" s="16" t="s">
        <v>2082</v>
      </c>
      <c r="C618" s="16" t="s">
        <v>2083</v>
      </c>
      <c r="D618" s="16">
        <v>2016</v>
      </c>
      <c r="E618" s="16" t="s">
        <v>2082</v>
      </c>
      <c r="F618" s="16">
        <v>26</v>
      </c>
      <c r="G618" s="16" t="s">
        <v>2084</v>
      </c>
      <c r="H618" s="16">
        <v>2016</v>
      </c>
      <c r="I618" s="16">
        <v>0</v>
      </c>
      <c r="J618" s="16">
        <v>1</v>
      </c>
      <c r="K618" s="16">
        <v>26</v>
      </c>
      <c r="L618" s="16" t="s">
        <v>58</v>
      </c>
      <c r="M618" s="16">
        <v>0</v>
      </c>
      <c r="N618" s="16">
        <v>0</v>
      </c>
      <c r="O618" s="16">
        <v>0</v>
      </c>
      <c r="P618" s="16">
        <v>0</v>
      </c>
      <c r="Q618" s="16">
        <v>0</v>
      </c>
      <c r="R618" s="16">
        <v>0</v>
      </c>
      <c r="S618" s="16">
        <v>0</v>
      </c>
      <c r="T618" s="16">
        <v>1</v>
      </c>
      <c r="U618" s="16">
        <v>0</v>
      </c>
    </row>
    <row r="619" spans="1:21" ht="87" x14ac:dyDescent="0.35">
      <c r="A619" s="16">
        <v>100020</v>
      </c>
      <c r="B619" s="16" t="s">
        <v>2085</v>
      </c>
      <c r="C619" s="16" t="s">
        <v>2086</v>
      </c>
      <c r="D619" s="16">
        <v>2013</v>
      </c>
      <c r="E619" s="16" t="s">
        <v>2085</v>
      </c>
      <c r="F619" s="16">
        <v>26</v>
      </c>
      <c r="G619" s="16" t="s">
        <v>2087</v>
      </c>
      <c r="H619" s="16">
        <v>2013</v>
      </c>
      <c r="I619" s="16">
        <v>0</v>
      </c>
      <c r="J619" s="16">
        <v>1</v>
      </c>
      <c r="K619" s="16">
        <v>26</v>
      </c>
      <c r="L619" s="16" t="s">
        <v>1958</v>
      </c>
      <c r="M619" s="16">
        <v>0</v>
      </c>
      <c r="N619" s="16">
        <v>0</v>
      </c>
      <c r="O619" s="16">
        <v>0</v>
      </c>
      <c r="P619" s="16">
        <v>0</v>
      </c>
      <c r="Q619" s="16">
        <v>0</v>
      </c>
      <c r="R619" s="16">
        <v>0</v>
      </c>
      <c r="S619" s="16">
        <v>0</v>
      </c>
      <c r="T619" s="16">
        <v>1</v>
      </c>
      <c r="U619" s="16">
        <v>1</v>
      </c>
    </row>
    <row r="620" spans="1:21" ht="43.5" x14ac:dyDescent="0.35">
      <c r="A620" s="16">
        <v>1087</v>
      </c>
      <c r="B620" s="16" t="s">
        <v>2088</v>
      </c>
      <c r="C620" s="16" t="s">
        <v>1481</v>
      </c>
      <c r="D620" s="16">
        <v>2013</v>
      </c>
      <c r="E620" s="16" t="s">
        <v>2089</v>
      </c>
      <c r="F620" s="16">
        <v>25</v>
      </c>
      <c r="G620" s="16" t="s">
        <v>2090</v>
      </c>
      <c r="H620" s="16">
        <v>2013</v>
      </c>
      <c r="I620" s="16">
        <v>4.9793601999999999E-2</v>
      </c>
      <c r="J620" s="16">
        <v>1</v>
      </c>
      <c r="K620" s="16">
        <v>25</v>
      </c>
      <c r="L620" s="16" t="s">
        <v>58</v>
      </c>
      <c r="M620" s="16">
        <v>0</v>
      </c>
      <c r="N620" s="16">
        <v>0</v>
      </c>
      <c r="O620" s="16">
        <v>0</v>
      </c>
      <c r="P620" s="16">
        <v>0</v>
      </c>
      <c r="Q620" s="16">
        <v>0</v>
      </c>
      <c r="R620" s="16">
        <v>0</v>
      </c>
      <c r="S620" s="16">
        <v>0</v>
      </c>
      <c r="T620" s="16">
        <v>1</v>
      </c>
      <c r="U620" s="16">
        <v>0</v>
      </c>
    </row>
    <row r="621" spans="1:21" ht="58" x14ac:dyDescent="0.35">
      <c r="A621" s="16">
        <v>26828</v>
      </c>
      <c r="B621" s="16" t="s">
        <v>2091</v>
      </c>
      <c r="C621" s="16" t="s">
        <v>2092</v>
      </c>
      <c r="D621" s="16">
        <v>2014</v>
      </c>
      <c r="E621" s="16" t="s">
        <v>2093</v>
      </c>
      <c r="F621" s="16">
        <v>25</v>
      </c>
      <c r="G621" s="16" t="s">
        <v>2094</v>
      </c>
      <c r="H621" s="16">
        <v>2014</v>
      </c>
      <c r="I621" s="16">
        <v>3.546099E-3</v>
      </c>
      <c r="J621" s="16">
        <v>1</v>
      </c>
      <c r="K621" s="16">
        <v>25</v>
      </c>
      <c r="L621" s="16" t="s">
        <v>58</v>
      </c>
      <c r="M621" s="16">
        <v>0</v>
      </c>
      <c r="N621" s="16">
        <v>0</v>
      </c>
      <c r="O621" s="16">
        <v>0</v>
      </c>
      <c r="P621" s="16">
        <v>0</v>
      </c>
      <c r="Q621" s="16">
        <v>0</v>
      </c>
      <c r="R621" s="16">
        <v>0</v>
      </c>
      <c r="S621" s="16">
        <v>0</v>
      </c>
      <c r="T621" s="16">
        <v>1</v>
      </c>
      <c r="U621" s="16">
        <v>0</v>
      </c>
    </row>
    <row r="622" spans="1:21" ht="72.5" x14ac:dyDescent="0.35">
      <c r="A622" s="16">
        <v>427</v>
      </c>
      <c r="B622" s="16" t="s">
        <v>2095</v>
      </c>
      <c r="C622" s="16" t="s">
        <v>2096</v>
      </c>
      <c r="D622" s="16">
        <v>2007</v>
      </c>
      <c r="E622" s="16" t="s">
        <v>2095</v>
      </c>
      <c r="F622" s="16">
        <v>25</v>
      </c>
      <c r="G622" s="16" t="s">
        <v>2097</v>
      </c>
      <c r="H622" s="16">
        <v>2007</v>
      </c>
      <c r="I622" s="16">
        <v>0</v>
      </c>
      <c r="J622" s="16">
        <v>1</v>
      </c>
      <c r="K622" s="16">
        <v>25</v>
      </c>
      <c r="L622" s="16" t="s">
        <v>58</v>
      </c>
      <c r="M622" s="16">
        <v>0</v>
      </c>
      <c r="N622" s="16">
        <v>0</v>
      </c>
      <c r="O622" s="16">
        <v>0</v>
      </c>
      <c r="P622" s="16">
        <v>0</v>
      </c>
      <c r="Q622" s="16">
        <v>0</v>
      </c>
      <c r="R622" s="16">
        <v>0</v>
      </c>
      <c r="S622" s="16">
        <v>0</v>
      </c>
      <c r="T622" s="16">
        <v>1</v>
      </c>
      <c r="U622" s="16">
        <v>0</v>
      </c>
    </row>
    <row r="623" spans="1:21" ht="87" x14ac:dyDescent="0.35">
      <c r="A623" s="16">
        <v>453</v>
      </c>
      <c r="B623" s="16" t="s">
        <v>2098</v>
      </c>
      <c r="C623" s="16" t="s">
        <v>2099</v>
      </c>
      <c r="D623" s="16">
        <v>2010</v>
      </c>
      <c r="E623" s="16" t="s">
        <v>2098</v>
      </c>
      <c r="F623" s="16">
        <v>25</v>
      </c>
      <c r="G623" s="16" t="s">
        <v>2100</v>
      </c>
      <c r="H623" s="16">
        <v>2010</v>
      </c>
      <c r="I623" s="16">
        <v>0</v>
      </c>
      <c r="J623" s="16">
        <v>1</v>
      </c>
      <c r="K623" s="16">
        <v>25</v>
      </c>
      <c r="L623" s="16" t="s">
        <v>58</v>
      </c>
      <c r="M623" s="16">
        <v>0</v>
      </c>
      <c r="N623" s="16">
        <v>0</v>
      </c>
      <c r="O623" s="16">
        <v>0</v>
      </c>
      <c r="P623" s="16">
        <v>0</v>
      </c>
      <c r="Q623" s="16">
        <v>0</v>
      </c>
      <c r="R623" s="16">
        <v>0</v>
      </c>
      <c r="S623" s="16">
        <v>0</v>
      </c>
      <c r="T623" s="16">
        <v>1</v>
      </c>
      <c r="U623" s="16">
        <v>0</v>
      </c>
    </row>
    <row r="624" spans="1:21" ht="58" x14ac:dyDescent="0.35">
      <c r="A624" s="16">
        <v>482</v>
      </c>
      <c r="B624" s="16" t="s">
        <v>2101</v>
      </c>
      <c r="C624" s="16" t="s">
        <v>2102</v>
      </c>
      <c r="D624" s="16">
        <v>2008</v>
      </c>
      <c r="E624" s="16" t="s">
        <v>2101</v>
      </c>
      <c r="F624" s="16">
        <v>25</v>
      </c>
      <c r="G624" s="16" t="s">
        <v>2103</v>
      </c>
      <c r="H624" s="16">
        <v>2008</v>
      </c>
      <c r="I624" s="16">
        <v>0</v>
      </c>
      <c r="J624" s="16">
        <v>1</v>
      </c>
      <c r="K624" s="16">
        <v>25</v>
      </c>
      <c r="L624" s="16" t="s">
        <v>58</v>
      </c>
      <c r="M624" s="16">
        <v>0</v>
      </c>
      <c r="N624" s="16">
        <v>0</v>
      </c>
      <c r="O624" s="16">
        <v>0</v>
      </c>
      <c r="P624" s="16">
        <v>0</v>
      </c>
      <c r="Q624" s="16">
        <v>0</v>
      </c>
      <c r="R624" s="16">
        <v>0</v>
      </c>
      <c r="S624" s="16">
        <v>0</v>
      </c>
      <c r="T624" s="16">
        <v>1</v>
      </c>
      <c r="U624" s="16">
        <v>0</v>
      </c>
    </row>
    <row r="625" spans="1:21" ht="58" x14ac:dyDescent="0.35">
      <c r="A625" s="16">
        <v>872</v>
      </c>
      <c r="B625" s="16" t="s">
        <v>2104</v>
      </c>
      <c r="C625" s="16" t="s">
        <v>2105</v>
      </c>
      <c r="D625" s="16">
        <v>2010</v>
      </c>
      <c r="E625" s="16" t="s">
        <v>2104</v>
      </c>
      <c r="F625" s="16">
        <v>25</v>
      </c>
      <c r="G625" s="16" t="s">
        <v>2106</v>
      </c>
      <c r="H625" s="16">
        <v>2010</v>
      </c>
      <c r="I625" s="16">
        <v>0</v>
      </c>
      <c r="J625" s="16">
        <v>1</v>
      </c>
      <c r="K625" s="16">
        <v>25</v>
      </c>
      <c r="L625" s="16" t="s">
        <v>67</v>
      </c>
      <c r="M625" s="16">
        <v>0</v>
      </c>
      <c r="N625" s="16">
        <v>0</v>
      </c>
      <c r="O625" s="16">
        <v>0</v>
      </c>
      <c r="P625" s="16">
        <v>0</v>
      </c>
      <c r="Q625" s="16">
        <v>1</v>
      </c>
      <c r="R625" s="16">
        <v>0</v>
      </c>
      <c r="S625" s="16">
        <v>0</v>
      </c>
      <c r="T625" s="16">
        <v>0</v>
      </c>
      <c r="U625" s="16">
        <v>0</v>
      </c>
    </row>
    <row r="626" spans="1:21" ht="72.5" x14ac:dyDescent="0.35">
      <c r="A626" s="16">
        <v>1076</v>
      </c>
      <c r="B626" s="16" t="s">
        <v>2107</v>
      </c>
      <c r="C626" s="16" t="s">
        <v>2108</v>
      </c>
      <c r="D626" s="16">
        <v>2008</v>
      </c>
      <c r="E626" s="16" t="s">
        <v>2107</v>
      </c>
      <c r="F626" s="16">
        <v>25</v>
      </c>
      <c r="G626" s="16" t="s">
        <v>2109</v>
      </c>
      <c r="H626" s="16">
        <v>2008</v>
      </c>
      <c r="I626" s="16">
        <v>0</v>
      </c>
      <c r="J626" s="16">
        <v>1</v>
      </c>
      <c r="K626" s="16">
        <v>25</v>
      </c>
      <c r="L626" s="16" t="s">
        <v>58</v>
      </c>
      <c r="M626" s="16">
        <v>0</v>
      </c>
      <c r="N626" s="16">
        <v>0</v>
      </c>
      <c r="O626" s="16">
        <v>0</v>
      </c>
      <c r="P626" s="16">
        <v>0</v>
      </c>
      <c r="Q626" s="16">
        <v>0</v>
      </c>
      <c r="R626" s="16">
        <v>0</v>
      </c>
      <c r="S626" s="16">
        <v>0</v>
      </c>
      <c r="T626" s="16">
        <v>1</v>
      </c>
      <c r="U626" s="16">
        <v>0</v>
      </c>
    </row>
    <row r="627" spans="1:21" ht="43.5" x14ac:dyDescent="0.35">
      <c r="A627" s="16">
        <v>1087</v>
      </c>
      <c r="B627" s="16" t="s">
        <v>2089</v>
      </c>
      <c r="C627" s="16" t="s">
        <v>2110</v>
      </c>
      <c r="D627" s="16">
        <v>2013</v>
      </c>
      <c r="E627" s="16" t="s">
        <v>2089</v>
      </c>
      <c r="F627" s="16">
        <v>25</v>
      </c>
      <c r="G627" s="16" t="s">
        <v>2090</v>
      </c>
      <c r="H627" s="16">
        <v>2013</v>
      </c>
      <c r="I627" s="16">
        <v>0</v>
      </c>
      <c r="J627" s="16">
        <v>1</v>
      </c>
      <c r="K627" s="16">
        <v>25</v>
      </c>
      <c r="L627" s="16" t="s">
        <v>58</v>
      </c>
      <c r="M627" s="16">
        <v>0</v>
      </c>
      <c r="N627" s="16">
        <v>0</v>
      </c>
      <c r="O627" s="16">
        <v>0</v>
      </c>
      <c r="P627" s="16">
        <v>0</v>
      </c>
      <c r="Q627" s="16">
        <v>0</v>
      </c>
      <c r="R627" s="16">
        <v>0</v>
      </c>
      <c r="S627" s="16">
        <v>0</v>
      </c>
      <c r="T627" s="16">
        <v>1</v>
      </c>
      <c r="U627" s="16">
        <v>0</v>
      </c>
    </row>
    <row r="628" spans="1:21" ht="72.5" x14ac:dyDescent="0.35">
      <c r="A628" s="16">
        <v>26990</v>
      </c>
      <c r="B628" s="16" t="s">
        <v>2111</v>
      </c>
      <c r="C628" s="16" t="s">
        <v>2112</v>
      </c>
      <c r="D628" s="16">
        <v>2017</v>
      </c>
      <c r="E628" s="16" t="s">
        <v>2111</v>
      </c>
      <c r="F628" s="16">
        <v>25</v>
      </c>
      <c r="G628" s="16" t="s">
        <v>2113</v>
      </c>
      <c r="H628" s="16">
        <v>2017</v>
      </c>
      <c r="I628" s="16">
        <v>0</v>
      </c>
      <c r="J628" s="16">
        <v>1</v>
      </c>
      <c r="K628" s="16">
        <v>25</v>
      </c>
      <c r="L628" s="16" t="s">
        <v>1283</v>
      </c>
      <c r="M628" s="16">
        <v>0</v>
      </c>
      <c r="N628" s="16">
        <v>0</v>
      </c>
      <c r="O628" s="16">
        <v>0</v>
      </c>
      <c r="P628" s="16">
        <v>0</v>
      </c>
      <c r="Q628" s="16">
        <v>0</v>
      </c>
      <c r="R628" s="16">
        <v>0</v>
      </c>
      <c r="S628" s="16">
        <v>0</v>
      </c>
      <c r="T628" s="16">
        <v>0</v>
      </c>
      <c r="U628" s="16">
        <v>1</v>
      </c>
    </row>
    <row r="629" spans="1:21" ht="58" x14ac:dyDescent="0.35">
      <c r="A629" s="16">
        <v>27002</v>
      </c>
      <c r="B629" s="16" t="s">
        <v>2114</v>
      </c>
      <c r="C629" s="16" t="s">
        <v>1410</v>
      </c>
      <c r="D629" s="16">
        <v>2018</v>
      </c>
      <c r="E629" s="16" t="s">
        <v>2114</v>
      </c>
      <c r="F629" s="16">
        <v>25</v>
      </c>
      <c r="G629" s="16" t="s">
        <v>2115</v>
      </c>
      <c r="H629" s="16">
        <v>2018</v>
      </c>
      <c r="I629" s="16">
        <v>0</v>
      </c>
      <c r="J629" s="16">
        <v>1</v>
      </c>
      <c r="K629" s="16">
        <v>25</v>
      </c>
      <c r="L629" s="16" t="s">
        <v>58</v>
      </c>
      <c r="M629" s="16">
        <v>0</v>
      </c>
      <c r="N629" s="16">
        <v>0</v>
      </c>
      <c r="O629" s="16">
        <v>0</v>
      </c>
      <c r="P629" s="16">
        <v>0</v>
      </c>
      <c r="Q629" s="16">
        <v>0</v>
      </c>
      <c r="R629" s="16">
        <v>0</v>
      </c>
      <c r="S629" s="16">
        <v>0</v>
      </c>
      <c r="T629" s="16">
        <v>1</v>
      </c>
      <c r="U629" s="16">
        <v>0</v>
      </c>
    </row>
    <row r="630" spans="1:21" ht="101.5" x14ac:dyDescent="0.35">
      <c r="A630" s="16">
        <v>27002</v>
      </c>
      <c r="B630" s="16" t="s">
        <v>2116</v>
      </c>
      <c r="C630" s="16" t="s">
        <v>2117</v>
      </c>
      <c r="D630" s="16">
        <v>2016</v>
      </c>
      <c r="E630" s="16" t="s">
        <v>2118</v>
      </c>
      <c r="F630" s="16">
        <v>24</v>
      </c>
      <c r="G630" s="16" t="s">
        <v>2119</v>
      </c>
      <c r="H630" s="16">
        <v>2016</v>
      </c>
      <c r="I630" s="16">
        <v>0.18803315400000001</v>
      </c>
      <c r="J630" s="16">
        <v>1</v>
      </c>
      <c r="K630" s="16">
        <v>24</v>
      </c>
      <c r="L630" s="16" t="s">
        <v>58</v>
      </c>
      <c r="M630" s="16">
        <v>0</v>
      </c>
      <c r="N630" s="16">
        <v>0</v>
      </c>
      <c r="O630" s="16">
        <v>0</v>
      </c>
      <c r="P630" s="16">
        <v>0</v>
      </c>
      <c r="Q630" s="16">
        <v>0</v>
      </c>
      <c r="R630" s="16">
        <v>0</v>
      </c>
      <c r="S630" s="16">
        <v>0</v>
      </c>
      <c r="T630" s="16">
        <v>1</v>
      </c>
      <c r="U630" s="16">
        <v>0</v>
      </c>
    </row>
    <row r="631" spans="1:21" ht="87" x14ac:dyDescent="0.35">
      <c r="A631" s="16">
        <v>23058</v>
      </c>
      <c r="B631" s="16" t="s">
        <v>2120</v>
      </c>
      <c r="C631" s="16" t="s">
        <v>2121</v>
      </c>
      <c r="D631" s="16">
        <v>2006</v>
      </c>
      <c r="E631" s="16" t="s">
        <v>2122</v>
      </c>
      <c r="F631" s="16">
        <v>24</v>
      </c>
      <c r="G631" s="16" t="s">
        <v>2123</v>
      </c>
      <c r="H631" s="16">
        <v>2006</v>
      </c>
      <c r="I631" s="16">
        <v>0.13532791299999999</v>
      </c>
      <c r="J631" s="16">
        <v>1</v>
      </c>
      <c r="K631" s="16">
        <v>24</v>
      </c>
      <c r="L631" s="16" t="s">
        <v>58</v>
      </c>
      <c r="M631" s="16">
        <v>0</v>
      </c>
      <c r="N631" s="16">
        <v>0</v>
      </c>
      <c r="O631" s="16">
        <v>0</v>
      </c>
      <c r="P631" s="16">
        <v>0</v>
      </c>
      <c r="Q631" s="16">
        <v>0</v>
      </c>
      <c r="R631" s="16">
        <v>0</v>
      </c>
      <c r="S631" s="16">
        <v>0</v>
      </c>
      <c r="T631" s="16">
        <v>1</v>
      </c>
      <c r="U631" s="16">
        <v>0</v>
      </c>
    </row>
    <row r="632" spans="1:21" ht="188.5" x14ac:dyDescent="0.35">
      <c r="A632" s="16">
        <v>1125</v>
      </c>
      <c r="B632" s="16" t="s">
        <v>2124</v>
      </c>
      <c r="C632" s="16" t="s">
        <v>2125</v>
      </c>
      <c r="D632" s="16">
        <v>2018</v>
      </c>
      <c r="E632" s="16" t="s">
        <v>2126</v>
      </c>
      <c r="F632" s="16">
        <v>24</v>
      </c>
      <c r="G632" s="16" t="s">
        <v>2127</v>
      </c>
      <c r="H632" s="16">
        <v>2018</v>
      </c>
      <c r="I632" s="16">
        <v>5.3991496999999999E-2</v>
      </c>
      <c r="J632" s="16">
        <v>1</v>
      </c>
      <c r="K632" s="16">
        <v>24</v>
      </c>
      <c r="L632" s="16" t="s">
        <v>58</v>
      </c>
      <c r="M632" s="16">
        <v>0</v>
      </c>
      <c r="N632" s="16">
        <v>0</v>
      </c>
      <c r="O632" s="16">
        <v>0</v>
      </c>
      <c r="P632" s="16">
        <v>0</v>
      </c>
      <c r="Q632" s="16">
        <v>0</v>
      </c>
      <c r="R632" s="16">
        <v>0</v>
      </c>
      <c r="S632" s="16">
        <v>0</v>
      </c>
      <c r="T632" s="16">
        <v>1</v>
      </c>
      <c r="U632" s="16">
        <v>0</v>
      </c>
    </row>
    <row r="633" spans="1:21" ht="58" x14ac:dyDescent="0.35">
      <c r="A633" s="16">
        <v>558</v>
      </c>
      <c r="B633" s="16" t="s">
        <v>2128</v>
      </c>
      <c r="C633" s="16" t="s">
        <v>2129</v>
      </c>
      <c r="D633" s="16">
        <v>2010</v>
      </c>
      <c r="E633" s="16" t="s">
        <v>2130</v>
      </c>
      <c r="F633" s="16">
        <v>24</v>
      </c>
      <c r="G633" s="16" t="s">
        <v>2131</v>
      </c>
      <c r="H633" s="16">
        <v>2010</v>
      </c>
      <c r="I633" s="16">
        <v>1.4814815E-2</v>
      </c>
      <c r="J633" s="16">
        <v>1</v>
      </c>
      <c r="K633" s="16">
        <v>24</v>
      </c>
      <c r="L633" s="16" t="s">
        <v>32</v>
      </c>
      <c r="M633" s="16">
        <v>0</v>
      </c>
      <c r="N633" s="16">
        <v>0</v>
      </c>
      <c r="O633" s="16">
        <v>0</v>
      </c>
      <c r="P633" s="16">
        <v>0</v>
      </c>
      <c r="Q633" s="16">
        <v>0</v>
      </c>
      <c r="R633" s="16">
        <v>0</v>
      </c>
      <c r="S633" s="16">
        <v>1</v>
      </c>
      <c r="T633" s="16">
        <v>0</v>
      </c>
      <c r="U633" s="16">
        <v>0</v>
      </c>
    </row>
    <row r="634" spans="1:21" ht="29" x14ac:dyDescent="0.35">
      <c r="A634" s="16">
        <v>236</v>
      </c>
      <c r="B634" s="16" t="s">
        <v>2132</v>
      </c>
      <c r="C634" s="16" t="s">
        <v>2133</v>
      </c>
      <c r="D634" s="16">
        <v>1999</v>
      </c>
      <c r="E634" s="16" t="s">
        <v>2134</v>
      </c>
      <c r="F634" s="16">
        <v>24</v>
      </c>
      <c r="G634" s="16" t="s">
        <v>2135</v>
      </c>
      <c r="H634" s="16">
        <v>1999</v>
      </c>
      <c r="I634" s="16">
        <v>1.3605442000000001E-2</v>
      </c>
      <c r="J634" s="16">
        <v>1</v>
      </c>
      <c r="K634" s="16">
        <v>24</v>
      </c>
      <c r="L634" s="16" t="s">
        <v>1653</v>
      </c>
      <c r="M634" s="16">
        <v>0</v>
      </c>
      <c r="N634" s="16">
        <v>0</v>
      </c>
      <c r="O634" s="16">
        <v>0</v>
      </c>
      <c r="P634" s="16">
        <v>1</v>
      </c>
      <c r="Q634" s="16">
        <v>0</v>
      </c>
      <c r="R634" s="16">
        <v>1</v>
      </c>
      <c r="S634" s="16">
        <v>0</v>
      </c>
      <c r="T634" s="16">
        <v>0</v>
      </c>
      <c r="U634" s="16">
        <v>0</v>
      </c>
    </row>
    <row r="635" spans="1:21" ht="58" x14ac:dyDescent="0.35">
      <c r="A635" s="16">
        <v>26828</v>
      </c>
      <c r="B635" s="16" t="s">
        <v>2136</v>
      </c>
      <c r="C635" s="16" t="s">
        <v>2137</v>
      </c>
      <c r="D635" s="16">
        <v>2014</v>
      </c>
      <c r="E635" s="16" t="s">
        <v>2138</v>
      </c>
      <c r="F635" s="16">
        <v>24</v>
      </c>
      <c r="G635" s="16" t="s">
        <v>2139</v>
      </c>
      <c r="H635" s="16">
        <v>2014</v>
      </c>
      <c r="I635" s="16">
        <v>5.1282050000000003E-3</v>
      </c>
      <c r="J635" s="16">
        <v>1</v>
      </c>
      <c r="K635" s="16">
        <v>24</v>
      </c>
      <c r="L635" s="16" t="s">
        <v>58</v>
      </c>
      <c r="M635" s="16">
        <v>0</v>
      </c>
      <c r="N635" s="16">
        <v>0</v>
      </c>
      <c r="O635" s="16">
        <v>0</v>
      </c>
      <c r="P635" s="16">
        <v>0</v>
      </c>
      <c r="Q635" s="16">
        <v>0</v>
      </c>
      <c r="R635" s="16">
        <v>0</v>
      </c>
      <c r="S635" s="16">
        <v>0</v>
      </c>
      <c r="T635" s="16">
        <v>1</v>
      </c>
      <c r="U635" s="16">
        <v>0</v>
      </c>
    </row>
    <row r="636" spans="1:21" ht="72.5" x14ac:dyDescent="0.35">
      <c r="A636" s="16">
        <v>398</v>
      </c>
      <c r="B636" s="16" t="s">
        <v>2140</v>
      </c>
      <c r="C636" s="16" t="s">
        <v>2141</v>
      </c>
      <c r="D636" s="16">
        <v>2004</v>
      </c>
      <c r="E636" s="16" t="s">
        <v>2142</v>
      </c>
      <c r="F636" s="16">
        <v>24</v>
      </c>
      <c r="G636" s="16" t="s">
        <v>2143</v>
      </c>
      <c r="H636" s="16">
        <v>2004</v>
      </c>
      <c r="I636" s="16">
        <v>3.2679739999999999E-3</v>
      </c>
      <c r="J636" s="16">
        <v>1</v>
      </c>
      <c r="K636" s="16">
        <v>24</v>
      </c>
      <c r="L636" s="16" t="s">
        <v>67</v>
      </c>
      <c r="M636" s="16">
        <v>0</v>
      </c>
      <c r="N636" s="16">
        <v>0</v>
      </c>
      <c r="O636" s="16">
        <v>0</v>
      </c>
      <c r="P636" s="16">
        <v>0</v>
      </c>
      <c r="Q636" s="16">
        <v>1</v>
      </c>
      <c r="R636" s="16">
        <v>0</v>
      </c>
      <c r="S636" s="16">
        <v>0</v>
      </c>
      <c r="T636" s="16">
        <v>0</v>
      </c>
      <c r="U636" s="16">
        <v>0</v>
      </c>
    </row>
    <row r="637" spans="1:21" ht="72.5" x14ac:dyDescent="0.35">
      <c r="A637" s="16">
        <v>339</v>
      </c>
      <c r="B637" s="16" t="s">
        <v>2144</v>
      </c>
      <c r="C637" s="16" t="s">
        <v>2145</v>
      </c>
      <c r="D637" s="16">
        <v>2005</v>
      </c>
      <c r="E637" s="16" t="s">
        <v>2144</v>
      </c>
      <c r="F637" s="16">
        <v>24</v>
      </c>
      <c r="G637" s="16" t="s">
        <v>2146</v>
      </c>
      <c r="H637" s="16">
        <v>2005</v>
      </c>
      <c r="I637" s="16">
        <v>0</v>
      </c>
      <c r="J637" s="16">
        <v>1</v>
      </c>
      <c r="K637" s="16">
        <v>24</v>
      </c>
      <c r="L637" s="16" t="s">
        <v>58</v>
      </c>
      <c r="M637" s="16">
        <v>0</v>
      </c>
      <c r="N637" s="16">
        <v>0</v>
      </c>
      <c r="O637" s="16">
        <v>0</v>
      </c>
      <c r="P637" s="16">
        <v>0</v>
      </c>
      <c r="Q637" s="16">
        <v>0</v>
      </c>
      <c r="R637" s="16">
        <v>0</v>
      </c>
      <c r="S637" s="16">
        <v>0</v>
      </c>
      <c r="T637" s="16">
        <v>1</v>
      </c>
      <c r="U637" s="16">
        <v>0</v>
      </c>
    </row>
    <row r="638" spans="1:21" ht="58" x14ac:dyDescent="0.35">
      <c r="A638" s="16">
        <v>378</v>
      </c>
      <c r="B638" s="16" t="s">
        <v>2147</v>
      </c>
      <c r="C638" s="16" t="s">
        <v>2148</v>
      </c>
      <c r="D638" s="16">
        <v>2002</v>
      </c>
      <c r="E638" s="16" t="s">
        <v>2147</v>
      </c>
      <c r="F638" s="16">
        <v>24</v>
      </c>
      <c r="G638" s="16" t="s">
        <v>2149</v>
      </c>
      <c r="H638" s="16">
        <v>2002</v>
      </c>
      <c r="I638" s="16">
        <v>0</v>
      </c>
      <c r="J638" s="16">
        <v>1</v>
      </c>
      <c r="K638" s="16">
        <v>24</v>
      </c>
      <c r="L638" s="16" t="s">
        <v>366</v>
      </c>
      <c r="M638" s="16">
        <v>0</v>
      </c>
      <c r="N638" s="16">
        <v>0</v>
      </c>
      <c r="O638" s="16">
        <v>1</v>
      </c>
      <c r="P638" s="16">
        <v>0</v>
      </c>
      <c r="Q638" s="16">
        <v>0</v>
      </c>
      <c r="R638" s="16">
        <v>0</v>
      </c>
      <c r="S638" s="16">
        <v>0</v>
      </c>
      <c r="T638" s="16">
        <v>1</v>
      </c>
      <c r="U638" s="16">
        <v>0</v>
      </c>
    </row>
    <row r="639" spans="1:21" ht="72.5" x14ac:dyDescent="0.35">
      <c r="A639" s="16">
        <v>398</v>
      </c>
      <c r="B639" s="16" t="s">
        <v>2142</v>
      </c>
      <c r="C639" s="16" t="s">
        <v>2150</v>
      </c>
      <c r="D639" s="16">
        <v>2004</v>
      </c>
      <c r="E639" s="16" t="s">
        <v>2142</v>
      </c>
      <c r="F639" s="16">
        <v>24</v>
      </c>
      <c r="G639" s="16" t="s">
        <v>2143</v>
      </c>
      <c r="H639" s="16">
        <v>2004</v>
      </c>
      <c r="I639" s="16">
        <v>0</v>
      </c>
      <c r="J639" s="16">
        <v>1</v>
      </c>
      <c r="K639" s="16">
        <v>24</v>
      </c>
      <c r="L639" s="16" t="s">
        <v>67</v>
      </c>
      <c r="M639" s="16">
        <v>0</v>
      </c>
      <c r="N639" s="16">
        <v>0</v>
      </c>
      <c r="O639" s="16">
        <v>0</v>
      </c>
      <c r="P639" s="16">
        <v>0</v>
      </c>
      <c r="Q639" s="16">
        <v>1</v>
      </c>
      <c r="R639" s="16">
        <v>0</v>
      </c>
      <c r="S639" s="16">
        <v>0</v>
      </c>
      <c r="T639" s="16">
        <v>0</v>
      </c>
      <c r="U639" s="16">
        <v>0</v>
      </c>
    </row>
    <row r="640" spans="1:21" ht="58" x14ac:dyDescent="0.35">
      <c r="A640" s="16">
        <v>838</v>
      </c>
      <c r="B640" s="16" t="s">
        <v>2151</v>
      </c>
      <c r="C640" s="16" t="s">
        <v>2152</v>
      </c>
      <c r="D640" s="16">
        <v>2013</v>
      </c>
      <c r="E640" s="16" t="s">
        <v>2151</v>
      </c>
      <c r="F640" s="16">
        <v>24</v>
      </c>
      <c r="G640" s="16" t="s">
        <v>2153</v>
      </c>
      <c r="H640" s="16">
        <v>2013</v>
      </c>
      <c r="I640" s="16">
        <v>0</v>
      </c>
      <c r="J640" s="16">
        <v>1</v>
      </c>
      <c r="K640" s="16">
        <v>24</v>
      </c>
      <c r="L640" s="16" t="s">
        <v>58</v>
      </c>
      <c r="M640" s="16">
        <v>0</v>
      </c>
      <c r="N640" s="16">
        <v>0</v>
      </c>
      <c r="O640" s="16">
        <v>0</v>
      </c>
      <c r="P640" s="16">
        <v>0</v>
      </c>
      <c r="Q640" s="16">
        <v>0</v>
      </c>
      <c r="R640" s="16">
        <v>0</v>
      </c>
      <c r="S640" s="16">
        <v>0</v>
      </c>
      <c r="T640" s="16">
        <v>1</v>
      </c>
      <c r="U640" s="16">
        <v>0</v>
      </c>
    </row>
    <row r="641" spans="1:21" ht="58" x14ac:dyDescent="0.35">
      <c r="A641" s="16">
        <v>870</v>
      </c>
      <c r="B641" s="16" t="s">
        <v>2154</v>
      </c>
      <c r="C641" s="16" t="s">
        <v>2155</v>
      </c>
      <c r="D641" s="16">
        <v>2007</v>
      </c>
      <c r="E641" s="16" t="s">
        <v>2154</v>
      </c>
      <c r="F641" s="16">
        <v>24</v>
      </c>
      <c r="G641" s="16" t="s">
        <v>2156</v>
      </c>
      <c r="H641" s="16">
        <v>2007</v>
      </c>
      <c r="I641" s="16">
        <v>0</v>
      </c>
      <c r="J641" s="16">
        <v>1</v>
      </c>
      <c r="K641" s="16">
        <v>24</v>
      </c>
      <c r="L641" s="16" t="s">
        <v>58</v>
      </c>
      <c r="M641" s="16">
        <v>0</v>
      </c>
      <c r="N641" s="16">
        <v>0</v>
      </c>
      <c r="O641" s="16">
        <v>0</v>
      </c>
      <c r="P641" s="16">
        <v>0</v>
      </c>
      <c r="Q641" s="16">
        <v>0</v>
      </c>
      <c r="R641" s="16">
        <v>0</v>
      </c>
      <c r="S641" s="16">
        <v>0</v>
      </c>
      <c r="T641" s="16">
        <v>1</v>
      </c>
      <c r="U641" s="16">
        <v>0</v>
      </c>
    </row>
    <row r="642" spans="1:21" ht="72.5" x14ac:dyDescent="0.35">
      <c r="A642" s="16">
        <v>1125</v>
      </c>
      <c r="B642" s="16" t="s">
        <v>2157</v>
      </c>
      <c r="C642" s="16" t="s">
        <v>2158</v>
      </c>
      <c r="D642" s="16">
        <v>2018</v>
      </c>
      <c r="E642" s="16" t="s">
        <v>2157</v>
      </c>
      <c r="F642" s="16">
        <v>24</v>
      </c>
      <c r="G642" s="16" t="s">
        <v>2159</v>
      </c>
      <c r="H642" s="16">
        <v>2018</v>
      </c>
      <c r="I642" s="16">
        <v>0</v>
      </c>
      <c r="J642" s="16">
        <v>1</v>
      </c>
      <c r="K642" s="16">
        <v>24</v>
      </c>
      <c r="L642" s="16" t="s">
        <v>58</v>
      </c>
      <c r="M642" s="16">
        <v>0</v>
      </c>
      <c r="N642" s="16">
        <v>0</v>
      </c>
      <c r="O642" s="16">
        <v>0</v>
      </c>
      <c r="P642" s="16">
        <v>0</v>
      </c>
      <c r="Q642" s="16">
        <v>0</v>
      </c>
      <c r="R642" s="16">
        <v>0</v>
      </c>
      <c r="S642" s="16">
        <v>0</v>
      </c>
      <c r="T642" s="16">
        <v>1</v>
      </c>
      <c r="U642" s="16">
        <v>0</v>
      </c>
    </row>
    <row r="643" spans="1:21" ht="72.5" x14ac:dyDescent="0.35">
      <c r="A643" s="16">
        <v>26975</v>
      </c>
      <c r="B643" s="16" t="s">
        <v>2160</v>
      </c>
      <c r="C643" s="16" t="s">
        <v>2161</v>
      </c>
      <c r="D643" s="16">
        <v>2016</v>
      </c>
      <c r="E643" s="16" t="s">
        <v>2160</v>
      </c>
      <c r="F643" s="16">
        <v>24</v>
      </c>
      <c r="G643" s="16" t="s">
        <v>2162</v>
      </c>
      <c r="H643" s="16">
        <v>2016</v>
      </c>
      <c r="I643" s="16">
        <v>0</v>
      </c>
      <c r="J643" s="16">
        <v>1</v>
      </c>
      <c r="K643" s="16">
        <v>24</v>
      </c>
      <c r="L643" s="16" t="s">
        <v>2163</v>
      </c>
      <c r="M643" s="16">
        <v>1</v>
      </c>
      <c r="N643" s="16">
        <v>1</v>
      </c>
      <c r="O643" s="16">
        <v>0</v>
      </c>
      <c r="P643" s="16">
        <v>0</v>
      </c>
      <c r="Q643" s="16">
        <v>0</v>
      </c>
      <c r="R643" s="16">
        <v>0</v>
      </c>
      <c r="S643" s="16">
        <v>0</v>
      </c>
      <c r="T643" s="16">
        <v>0</v>
      </c>
      <c r="U643" s="16">
        <v>0</v>
      </c>
    </row>
    <row r="644" spans="1:21" ht="58" x14ac:dyDescent="0.35">
      <c r="A644" s="16">
        <v>27285</v>
      </c>
      <c r="B644" s="16" t="s">
        <v>2164</v>
      </c>
      <c r="C644" s="16" t="s">
        <v>2165</v>
      </c>
      <c r="D644" s="16">
        <v>2019</v>
      </c>
      <c r="E644" s="16" t="s">
        <v>2166</v>
      </c>
      <c r="F644" s="16">
        <v>23</v>
      </c>
      <c r="G644" s="16" t="s">
        <v>2167</v>
      </c>
      <c r="H644" s="16">
        <v>2019</v>
      </c>
      <c r="I644" s="16">
        <v>0.13347198399999999</v>
      </c>
      <c r="J644" s="16">
        <v>1</v>
      </c>
      <c r="K644" s="16">
        <v>23</v>
      </c>
      <c r="L644" s="16" t="s">
        <v>58</v>
      </c>
      <c r="M644" s="16">
        <v>0</v>
      </c>
      <c r="N644" s="16">
        <v>0</v>
      </c>
      <c r="O644" s="16">
        <v>0</v>
      </c>
      <c r="P644" s="16">
        <v>0</v>
      </c>
      <c r="Q644" s="16">
        <v>0</v>
      </c>
      <c r="R644" s="16">
        <v>0</v>
      </c>
      <c r="S644" s="16">
        <v>0</v>
      </c>
      <c r="T644" s="16">
        <v>1</v>
      </c>
      <c r="U644" s="16">
        <v>0</v>
      </c>
    </row>
    <row r="645" spans="1:21" ht="101.5" x14ac:dyDescent="0.35">
      <c r="A645" s="16">
        <v>26954</v>
      </c>
      <c r="B645" s="16" t="s">
        <v>2168</v>
      </c>
      <c r="C645" s="16" t="s">
        <v>2169</v>
      </c>
      <c r="D645" s="16">
        <v>2015</v>
      </c>
      <c r="E645" s="16" t="s">
        <v>2170</v>
      </c>
      <c r="F645" s="16">
        <v>23</v>
      </c>
      <c r="G645" s="16" t="s">
        <v>2171</v>
      </c>
      <c r="H645" s="16">
        <v>2015</v>
      </c>
      <c r="I645" s="16">
        <v>2.9052946E-2</v>
      </c>
      <c r="J645" s="16">
        <v>1</v>
      </c>
      <c r="K645" s="16">
        <v>23</v>
      </c>
      <c r="L645" s="16" t="s">
        <v>2172</v>
      </c>
      <c r="M645" s="16">
        <v>1</v>
      </c>
      <c r="N645" s="16">
        <v>1</v>
      </c>
      <c r="O645" s="16">
        <v>0</v>
      </c>
      <c r="P645" s="16">
        <v>0</v>
      </c>
      <c r="Q645" s="16">
        <v>0</v>
      </c>
      <c r="R645" s="16">
        <v>0</v>
      </c>
      <c r="S645" s="16">
        <v>0</v>
      </c>
      <c r="T645" s="16">
        <v>0</v>
      </c>
      <c r="U645" s="16">
        <v>1</v>
      </c>
    </row>
    <row r="646" spans="1:21" ht="58" x14ac:dyDescent="0.35">
      <c r="A646" s="16">
        <v>568</v>
      </c>
      <c r="B646" s="16" t="s">
        <v>2173</v>
      </c>
      <c r="C646" s="16" t="s">
        <v>2174</v>
      </c>
      <c r="D646" s="16">
        <v>2003</v>
      </c>
      <c r="E646" s="16" t="s">
        <v>2175</v>
      </c>
      <c r="F646" s="16">
        <v>23</v>
      </c>
      <c r="G646" s="16" t="s">
        <v>2176</v>
      </c>
      <c r="H646" s="16">
        <v>2003</v>
      </c>
      <c r="I646" s="16">
        <v>6.9444440000000001E-3</v>
      </c>
      <c r="J646" s="16">
        <v>1</v>
      </c>
      <c r="K646" s="16">
        <v>23</v>
      </c>
      <c r="L646" s="16" t="s">
        <v>58</v>
      </c>
      <c r="M646" s="16">
        <v>0</v>
      </c>
      <c r="N646" s="16">
        <v>0</v>
      </c>
      <c r="O646" s="16">
        <v>0</v>
      </c>
      <c r="P646" s="16">
        <v>0</v>
      </c>
      <c r="Q646" s="16">
        <v>0</v>
      </c>
      <c r="R646" s="16">
        <v>0</v>
      </c>
      <c r="S646" s="16">
        <v>0</v>
      </c>
      <c r="T646" s="16">
        <v>1</v>
      </c>
      <c r="U646" s="16">
        <v>0</v>
      </c>
    </row>
    <row r="647" spans="1:21" ht="43.5" x14ac:dyDescent="0.35">
      <c r="A647" s="16">
        <v>388</v>
      </c>
      <c r="B647" s="16" t="s">
        <v>2177</v>
      </c>
      <c r="C647" s="16" t="s">
        <v>455</v>
      </c>
      <c r="D647" s="16">
        <v>2001</v>
      </c>
      <c r="E647" s="16" t="s">
        <v>2177</v>
      </c>
      <c r="F647" s="16">
        <v>23</v>
      </c>
      <c r="G647" s="16" t="s">
        <v>2178</v>
      </c>
      <c r="H647" s="16">
        <v>2001</v>
      </c>
      <c r="I647" s="16">
        <v>0</v>
      </c>
      <c r="J647" s="16">
        <v>1</v>
      </c>
      <c r="K647" s="16">
        <v>23</v>
      </c>
      <c r="L647" s="16" t="s">
        <v>67</v>
      </c>
      <c r="M647" s="16">
        <v>0</v>
      </c>
      <c r="N647" s="16">
        <v>0</v>
      </c>
      <c r="O647" s="16">
        <v>0</v>
      </c>
      <c r="P647" s="16">
        <v>0</v>
      </c>
      <c r="Q647" s="16">
        <v>1</v>
      </c>
      <c r="R647" s="16">
        <v>0</v>
      </c>
      <c r="S647" s="16">
        <v>0</v>
      </c>
      <c r="T647" s="16">
        <v>0</v>
      </c>
      <c r="U647" s="16">
        <v>0</v>
      </c>
    </row>
    <row r="648" spans="1:21" ht="72.5" x14ac:dyDescent="0.35">
      <c r="A648" s="16">
        <v>100046</v>
      </c>
      <c r="B648" s="16" t="s">
        <v>2179</v>
      </c>
      <c r="C648" s="16" t="s">
        <v>2180</v>
      </c>
      <c r="D648" s="16">
        <v>2018</v>
      </c>
      <c r="E648" s="16" t="s">
        <v>2179</v>
      </c>
      <c r="F648" s="16">
        <v>23</v>
      </c>
      <c r="G648" s="16" t="s">
        <v>2181</v>
      </c>
      <c r="H648" s="16">
        <v>2018</v>
      </c>
      <c r="I648" s="16">
        <v>0</v>
      </c>
      <c r="J648" s="16">
        <v>1</v>
      </c>
      <c r="K648" s="16">
        <v>23</v>
      </c>
      <c r="L648" s="16" t="s">
        <v>67</v>
      </c>
      <c r="M648" s="16">
        <v>0</v>
      </c>
      <c r="N648" s="16">
        <v>0</v>
      </c>
      <c r="O648" s="16">
        <v>0</v>
      </c>
      <c r="P648" s="16">
        <v>0</v>
      </c>
      <c r="Q648" s="16">
        <v>1</v>
      </c>
      <c r="R648" s="16">
        <v>0</v>
      </c>
      <c r="S648" s="16">
        <v>0</v>
      </c>
      <c r="T648" s="16">
        <v>0</v>
      </c>
      <c r="U648" s="16">
        <v>0</v>
      </c>
    </row>
    <row r="649" spans="1:21" ht="87" x14ac:dyDescent="0.35">
      <c r="A649" s="16">
        <v>100069</v>
      </c>
      <c r="B649" s="16" t="s">
        <v>2182</v>
      </c>
      <c r="C649" s="16" t="s">
        <v>2183</v>
      </c>
      <c r="D649" s="16">
        <v>2018</v>
      </c>
      <c r="E649" s="16" t="s">
        <v>2182</v>
      </c>
      <c r="F649" s="16">
        <v>23</v>
      </c>
      <c r="G649" s="16" t="s">
        <v>2184</v>
      </c>
      <c r="H649" s="16">
        <v>2018</v>
      </c>
      <c r="I649" s="16">
        <v>0</v>
      </c>
      <c r="J649" s="16">
        <v>1</v>
      </c>
      <c r="K649" s="16">
        <v>23</v>
      </c>
      <c r="L649" s="16" t="s">
        <v>1027</v>
      </c>
      <c r="M649" s="16">
        <v>0</v>
      </c>
      <c r="N649" s="16">
        <v>0</v>
      </c>
      <c r="O649" s="16">
        <v>0</v>
      </c>
      <c r="P649" s="16">
        <v>0</v>
      </c>
      <c r="Q649" s="16">
        <v>0</v>
      </c>
      <c r="R649" s="16">
        <v>0</v>
      </c>
      <c r="S649" s="16">
        <v>0</v>
      </c>
      <c r="T649" s="16">
        <v>0</v>
      </c>
      <c r="U649" s="16">
        <v>0</v>
      </c>
    </row>
    <row r="650" spans="1:21" ht="72.5" x14ac:dyDescent="0.35">
      <c r="A650" s="16">
        <v>100072</v>
      </c>
      <c r="B650" s="16" t="s">
        <v>2185</v>
      </c>
      <c r="C650" s="16" t="s">
        <v>2186</v>
      </c>
      <c r="D650" s="16">
        <v>2017</v>
      </c>
      <c r="E650" s="16" t="s">
        <v>2185</v>
      </c>
      <c r="F650" s="16">
        <v>23</v>
      </c>
      <c r="G650" s="16" t="s">
        <v>2187</v>
      </c>
      <c r="H650" s="16">
        <v>2017</v>
      </c>
      <c r="I650" s="16">
        <v>0</v>
      </c>
      <c r="J650" s="16">
        <v>1</v>
      </c>
      <c r="K650" s="16">
        <v>23</v>
      </c>
      <c r="L650" s="16" t="s">
        <v>646</v>
      </c>
      <c r="M650" s="16">
        <v>1</v>
      </c>
      <c r="N650" s="16">
        <v>1</v>
      </c>
      <c r="O650" s="16">
        <v>0</v>
      </c>
      <c r="P650" s="16">
        <v>0</v>
      </c>
      <c r="Q650" s="16">
        <v>0</v>
      </c>
      <c r="R650" s="16">
        <v>0</v>
      </c>
      <c r="S650" s="16">
        <v>0</v>
      </c>
      <c r="T650" s="16">
        <v>0</v>
      </c>
      <c r="U650" s="16">
        <v>0</v>
      </c>
    </row>
    <row r="651" spans="1:21" ht="87" x14ac:dyDescent="0.35">
      <c r="A651" s="16">
        <v>561</v>
      </c>
      <c r="B651" s="16" t="s">
        <v>2188</v>
      </c>
      <c r="C651" s="16" t="s">
        <v>2189</v>
      </c>
      <c r="D651" s="16">
        <v>2003</v>
      </c>
      <c r="E651" s="16" t="s">
        <v>2190</v>
      </c>
      <c r="F651" s="16">
        <v>22</v>
      </c>
      <c r="G651" s="16" t="s">
        <v>2191</v>
      </c>
      <c r="H651" s="16">
        <v>2003</v>
      </c>
      <c r="I651" s="16">
        <v>0.16377996</v>
      </c>
      <c r="J651" s="16">
        <v>1</v>
      </c>
      <c r="K651" s="16">
        <v>22</v>
      </c>
      <c r="L651" s="16" t="s">
        <v>67</v>
      </c>
      <c r="M651" s="16">
        <v>0</v>
      </c>
      <c r="N651" s="16">
        <v>0</v>
      </c>
      <c r="O651" s="16">
        <v>0</v>
      </c>
      <c r="P651" s="16">
        <v>0</v>
      </c>
      <c r="Q651" s="16">
        <v>1</v>
      </c>
      <c r="R651" s="16">
        <v>0</v>
      </c>
      <c r="S651" s="16">
        <v>0</v>
      </c>
      <c r="T651" s="16">
        <v>0</v>
      </c>
      <c r="U651" s="16">
        <v>0</v>
      </c>
    </row>
    <row r="652" spans="1:21" ht="87" x14ac:dyDescent="0.35">
      <c r="A652" s="16">
        <v>1097</v>
      </c>
      <c r="B652" s="16" t="s">
        <v>2192</v>
      </c>
      <c r="C652" s="16" t="s">
        <v>2193</v>
      </c>
      <c r="D652" s="16">
        <v>2011</v>
      </c>
      <c r="E652" s="16" t="s">
        <v>2194</v>
      </c>
      <c r="F652" s="16">
        <v>22</v>
      </c>
      <c r="G652" s="16" t="s">
        <v>2195</v>
      </c>
      <c r="H652" s="16">
        <v>2011</v>
      </c>
      <c r="I652" s="16">
        <v>0.16122004400000001</v>
      </c>
      <c r="J652" s="16">
        <v>1</v>
      </c>
      <c r="K652" s="16">
        <v>22</v>
      </c>
      <c r="L652" s="16" t="s">
        <v>370</v>
      </c>
      <c r="M652" s="16">
        <v>1</v>
      </c>
      <c r="N652" s="16">
        <v>1</v>
      </c>
      <c r="O652" s="16">
        <v>0</v>
      </c>
      <c r="P652" s="16">
        <v>0</v>
      </c>
      <c r="Q652" s="16">
        <v>0</v>
      </c>
      <c r="R652" s="16">
        <v>0</v>
      </c>
      <c r="S652" s="16">
        <v>0</v>
      </c>
      <c r="T652" s="16">
        <v>0</v>
      </c>
      <c r="U652" s="16">
        <v>0</v>
      </c>
    </row>
    <row r="653" spans="1:21" ht="72.5" x14ac:dyDescent="0.35">
      <c r="A653" s="16">
        <v>372</v>
      </c>
      <c r="B653" s="16" t="s">
        <v>2196</v>
      </c>
      <c r="C653" s="16" t="s">
        <v>2197</v>
      </c>
      <c r="D653" s="16">
        <v>2001</v>
      </c>
      <c r="E653" s="16" t="s">
        <v>2198</v>
      </c>
      <c r="F653" s="16">
        <v>22</v>
      </c>
      <c r="G653" s="16" t="s">
        <v>2199</v>
      </c>
      <c r="H653" s="16">
        <v>2001</v>
      </c>
      <c r="I653" s="16">
        <v>0.115924336</v>
      </c>
      <c r="J653" s="16">
        <v>1</v>
      </c>
      <c r="K653" s="16">
        <v>22</v>
      </c>
      <c r="L653" s="16" t="s">
        <v>58</v>
      </c>
      <c r="M653" s="16">
        <v>0</v>
      </c>
      <c r="N653" s="16">
        <v>0</v>
      </c>
      <c r="O653" s="16">
        <v>0</v>
      </c>
      <c r="P653" s="16">
        <v>0</v>
      </c>
      <c r="Q653" s="16">
        <v>0</v>
      </c>
      <c r="R653" s="16">
        <v>0</v>
      </c>
      <c r="S653" s="16">
        <v>0</v>
      </c>
      <c r="T653" s="16">
        <v>1</v>
      </c>
      <c r="U653" s="16">
        <v>0</v>
      </c>
    </row>
    <row r="654" spans="1:21" ht="87" x14ac:dyDescent="0.35">
      <c r="A654" s="16">
        <v>482</v>
      </c>
      <c r="B654" s="16" t="s">
        <v>2200</v>
      </c>
      <c r="C654" s="16" t="s">
        <v>2201</v>
      </c>
      <c r="D654" s="16">
        <v>2007</v>
      </c>
      <c r="E654" s="16" t="s">
        <v>2202</v>
      </c>
      <c r="F654" s="16">
        <v>22</v>
      </c>
      <c r="G654" s="16" t="s">
        <v>2203</v>
      </c>
      <c r="H654" s="16">
        <v>2007</v>
      </c>
      <c r="I654" s="16">
        <v>8.890547E-2</v>
      </c>
      <c r="J654" s="16">
        <v>1</v>
      </c>
      <c r="K654" s="16">
        <v>22</v>
      </c>
      <c r="L654" s="16" t="s">
        <v>58</v>
      </c>
      <c r="M654" s="16">
        <v>0</v>
      </c>
      <c r="N654" s="16">
        <v>0</v>
      </c>
      <c r="O654" s="16">
        <v>0</v>
      </c>
      <c r="P654" s="16">
        <v>0</v>
      </c>
      <c r="Q654" s="16">
        <v>0</v>
      </c>
      <c r="R654" s="16">
        <v>0</v>
      </c>
      <c r="S654" s="16">
        <v>0</v>
      </c>
      <c r="T654" s="16">
        <v>1</v>
      </c>
      <c r="U654" s="16">
        <v>0</v>
      </c>
    </row>
    <row r="655" spans="1:21" ht="58" x14ac:dyDescent="0.35">
      <c r="A655" s="16">
        <v>426</v>
      </c>
      <c r="B655" s="16" t="s">
        <v>2204</v>
      </c>
      <c r="C655" s="16" t="s">
        <v>2205</v>
      </c>
      <c r="D655" s="16">
        <v>2008</v>
      </c>
      <c r="E655" s="16" t="s">
        <v>2206</v>
      </c>
      <c r="F655" s="16">
        <v>22</v>
      </c>
      <c r="G655" s="16" t="s">
        <v>2207</v>
      </c>
      <c r="H655" s="16">
        <v>2008</v>
      </c>
      <c r="I655" s="16">
        <v>8.4694001000000005E-2</v>
      </c>
      <c r="J655" s="16">
        <v>1</v>
      </c>
      <c r="K655" s="16">
        <v>22</v>
      </c>
      <c r="L655" s="16" t="s">
        <v>58</v>
      </c>
      <c r="M655" s="16">
        <v>0</v>
      </c>
      <c r="N655" s="16">
        <v>0</v>
      </c>
      <c r="O655" s="16">
        <v>0</v>
      </c>
      <c r="P655" s="16">
        <v>0</v>
      </c>
      <c r="Q655" s="16">
        <v>0</v>
      </c>
      <c r="R655" s="16">
        <v>0</v>
      </c>
      <c r="S655" s="16">
        <v>0</v>
      </c>
      <c r="T655" s="16">
        <v>1</v>
      </c>
      <c r="U655" s="16">
        <v>0</v>
      </c>
    </row>
    <row r="656" spans="1:21" ht="116" x14ac:dyDescent="0.35">
      <c r="A656" s="16">
        <v>413</v>
      </c>
      <c r="B656" s="16" t="s">
        <v>2208</v>
      </c>
      <c r="C656" s="16" t="s">
        <v>2209</v>
      </c>
      <c r="D656" s="16">
        <v>2012</v>
      </c>
      <c r="E656" s="16" t="s">
        <v>2210</v>
      </c>
      <c r="F656" s="16">
        <v>22</v>
      </c>
      <c r="G656" s="16" t="s">
        <v>2211</v>
      </c>
      <c r="H656" s="16">
        <v>2012</v>
      </c>
      <c r="I656" s="16">
        <v>6.0480777999999999E-2</v>
      </c>
      <c r="J656" s="16">
        <v>1</v>
      </c>
      <c r="K656" s="16">
        <v>22</v>
      </c>
      <c r="L656" s="16" t="s">
        <v>2212</v>
      </c>
      <c r="M656" s="16">
        <v>0</v>
      </c>
      <c r="N656" s="16">
        <v>0</v>
      </c>
      <c r="O656" s="16">
        <v>0</v>
      </c>
      <c r="P656" s="16">
        <v>0</v>
      </c>
      <c r="Q656" s="16">
        <v>0</v>
      </c>
      <c r="R656" s="16">
        <v>0</v>
      </c>
      <c r="S656" s="16">
        <v>0</v>
      </c>
      <c r="T656" s="16">
        <v>1</v>
      </c>
      <c r="U656" s="16">
        <v>0</v>
      </c>
    </row>
    <row r="657" spans="1:21" ht="101.5" x14ac:dyDescent="0.35">
      <c r="A657" s="16">
        <v>372</v>
      </c>
      <c r="B657" s="16" t="s">
        <v>2213</v>
      </c>
      <c r="C657" s="16" t="s">
        <v>2214</v>
      </c>
      <c r="D657" s="16">
        <v>1998</v>
      </c>
      <c r="E657" s="16" t="s">
        <v>2215</v>
      </c>
      <c r="F657" s="16">
        <v>22</v>
      </c>
      <c r="G657" s="16" t="s">
        <v>2216</v>
      </c>
      <c r="H657" s="16">
        <v>1998</v>
      </c>
      <c r="I657" s="16">
        <v>5.3968460000000003E-2</v>
      </c>
      <c r="J657" s="16">
        <v>1</v>
      </c>
      <c r="K657" s="16">
        <v>22</v>
      </c>
      <c r="L657" s="16" t="s">
        <v>58</v>
      </c>
      <c r="M657" s="16">
        <v>0</v>
      </c>
      <c r="N657" s="16">
        <v>0</v>
      </c>
      <c r="O657" s="16">
        <v>0</v>
      </c>
      <c r="P657" s="16">
        <v>0</v>
      </c>
      <c r="Q657" s="16">
        <v>0</v>
      </c>
      <c r="R657" s="16">
        <v>0</v>
      </c>
      <c r="S657" s="16">
        <v>0</v>
      </c>
      <c r="T657" s="16">
        <v>1</v>
      </c>
      <c r="U657" s="16">
        <v>0</v>
      </c>
    </row>
    <row r="658" spans="1:21" ht="87" x14ac:dyDescent="0.35">
      <c r="A658" s="16">
        <v>100040</v>
      </c>
      <c r="B658" s="16" t="s">
        <v>2217</v>
      </c>
      <c r="C658" s="16" t="s">
        <v>2218</v>
      </c>
      <c r="D658" s="16">
        <v>2016</v>
      </c>
      <c r="E658" s="16" t="s">
        <v>2219</v>
      </c>
      <c r="F658" s="16">
        <v>22</v>
      </c>
      <c r="G658" s="16" t="s">
        <v>2220</v>
      </c>
      <c r="H658" s="16">
        <v>2016</v>
      </c>
      <c r="I658" s="16">
        <v>4.9202087999999998E-2</v>
      </c>
      <c r="J658" s="16">
        <v>1</v>
      </c>
      <c r="K658" s="16">
        <v>22</v>
      </c>
      <c r="L658" s="16" t="s">
        <v>67</v>
      </c>
      <c r="M658" s="16">
        <v>0</v>
      </c>
      <c r="N658" s="16">
        <v>0</v>
      </c>
      <c r="O658" s="16">
        <v>0</v>
      </c>
      <c r="P658" s="16">
        <v>0</v>
      </c>
      <c r="Q658" s="16">
        <v>1</v>
      </c>
      <c r="R658" s="16">
        <v>0</v>
      </c>
      <c r="S658" s="16">
        <v>0</v>
      </c>
      <c r="T658" s="16">
        <v>0</v>
      </c>
      <c r="U658" s="16">
        <v>0</v>
      </c>
    </row>
    <row r="659" spans="1:21" ht="58" x14ac:dyDescent="0.35">
      <c r="A659" s="16">
        <v>361</v>
      </c>
      <c r="B659" s="16" t="s">
        <v>2221</v>
      </c>
      <c r="C659" s="16" t="s">
        <v>1317</v>
      </c>
      <c r="D659" s="16">
        <v>1997</v>
      </c>
      <c r="E659" s="16" t="s">
        <v>2221</v>
      </c>
      <c r="F659" s="16">
        <v>22</v>
      </c>
      <c r="G659" s="16" t="s">
        <v>2222</v>
      </c>
      <c r="H659" s="16">
        <v>1997</v>
      </c>
      <c r="I659" s="16">
        <v>0</v>
      </c>
      <c r="J659" s="16">
        <v>1</v>
      </c>
      <c r="K659" s="16">
        <v>22</v>
      </c>
      <c r="L659" s="16" t="s">
        <v>58</v>
      </c>
      <c r="M659" s="16">
        <v>0</v>
      </c>
      <c r="N659" s="16">
        <v>0</v>
      </c>
      <c r="O659" s="16">
        <v>0</v>
      </c>
      <c r="P659" s="16">
        <v>0</v>
      </c>
      <c r="Q659" s="16">
        <v>0</v>
      </c>
      <c r="R659" s="16">
        <v>0</v>
      </c>
      <c r="S659" s="16">
        <v>0</v>
      </c>
      <c r="T659" s="16">
        <v>1</v>
      </c>
      <c r="U659" s="16">
        <v>0</v>
      </c>
    </row>
    <row r="660" spans="1:21" ht="58" x14ac:dyDescent="0.35">
      <c r="A660" s="16">
        <v>374</v>
      </c>
      <c r="B660" s="16" t="s">
        <v>2223</v>
      </c>
      <c r="C660" s="16" t="s">
        <v>2224</v>
      </c>
      <c r="D660" s="16">
        <v>1997</v>
      </c>
      <c r="E660" s="16" t="s">
        <v>2223</v>
      </c>
      <c r="F660" s="16">
        <v>22</v>
      </c>
      <c r="G660" s="16" t="s">
        <v>2225</v>
      </c>
      <c r="H660" s="16">
        <v>1997</v>
      </c>
      <c r="I660" s="16">
        <v>0</v>
      </c>
      <c r="J660" s="16">
        <v>1</v>
      </c>
      <c r="K660" s="16">
        <v>22</v>
      </c>
      <c r="L660" s="16" t="s">
        <v>58</v>
      </c>
      <c r="M660" s="16">
        <v>0</v>
      </c>
      <c r="N660" s="16">
        <v>0</v>
      </c>
      <c r="O660" s="16">
        <v>0</v>
      </c>
      <c r="P660" s="16">
        <v>0</v>
      </c>
      <c r="Q660" s="16">
        <v>0</v>
      </c>
      <c r="R660" s="16">
        <v>0</v>
      </c>
      <c r="S660" s="16">
        <v>0</v>
      </c>
      <c r="T660" s="16">
        <v>1</v>
      </c>
      <c r="U660" s="16">
        <v>0</v>
      </c>
    </row>
    <row r="661" spans="1:21" ht="87" x14ac:dyDescent="0.35">
      <c r="A661" s="16">
        <v>447</v>
      </c>
      <c r="B661" s="16" t="s">
        <v>2226</v>
      </c>
      <c r="C661" s="16" t="s">
        <v>2227</v>
      </c>
      <c r="D661" s="16">
        <v>2006</v>
      </c>
      <c r="E661" s="16" t="s">
        <v>2226</v>
      </c>
      <c r="F661" s="16">
        <v>22</v>
      </c>
      <c r="G661" s="16" t="s">
        <v>2228</v>
      </c>
      <c r="H661" s="16">
        <v>2006</v>
      </c>
      <c r="I661" s="16">
        <v>0</v>
      </c>
      <c r="J661" s="16">
        <v>1</v>
      </c>
      <c r="K661" s="16">
        <v>22</v>
      </c>
      <c r="L661" s="16" t="s">
        <v>58</v>
      </c>
      <c r="M661" s="16">
        <v>0</v>
      </c>
      <c r="N661" s="16">
        <v>0</v>
      </c>
      <c r="O661" s="16">
        <v>0</v>
      </c>
      <c r="P661" s="16">
        <v>0</v>
      </c>
      <c r="Q661" s="16">
        <v>0</v>
      </c>
      <c r="R661" s="16">
        <v>0</v>
      </c>
      <c r="S661" s="16">
        <v>0</v>
      </c>
      <c r="T661" s="16">
        <v>1</v>
      </c>
      <c r="U661" s="16">
        <v>0</v>
      </c>
    </row>
    <row r="662" spans="1:21" ht="87" x14ac:dyDescent="0.35">
      <c r="A662" s="16">
        <v>500</v>
      </c>
      <c r="B662" s="16" t="s">
        <v>2229</v>
      </c>
      <c r="C662" s="16" t="s">
        <v>2230</v>
      </c>
      <c r="D662" s="16">
        <v>2003</v>
      </c>
      <c r="E662" s="16" t="s">
        <v>2229</v>
      </c>
      <c r="F662" s="16">
        <v>22</v>
      </c>
      <c r="G662" s="16" t="s">
        <v>2231</v>
      </c>
      <c r="H662" s="16">
        <v>2003</v>
      </c>
      <c r="I662" s="16">
        <v>0</v>
      </c>
      <c r="J662" s="16">
        <v>1</v>
      </c>
      <c r="K662" s="16">
        <v>22</v>
      </c>
      <c r="L662" s="16" t="s">
        <v>58</v>
      </c>
      <c r="M662" s="16">
        <v>0</v>
      </c>
      <c r="N662" s="16">
        <v>0</v>
      </c>
      <c r="O662" s="16">
        <v>0</v>
      </c>
      <c r="P662" s="16">
        <v>0</v>
      </c>
      <c r="Q662" s="16">
        <v>0</v>
      </c>
      <c r="R662" s="16">
        <v>0</v>
      </c>
      <c r="S662" s="16">
        <v>0</v>
      </c>
      <c r="T662" s="16">
        <v>1</v>
      </c>
      <c r="U662" s="16">
        <v>0</v>
      </c>
    </row>
    <row r="663" spans="1:21" ht="87" x14ac:dyDescent="0.35">
      <c r="A663" s="16">
        <v>100156</v>
      </c>
      <c r="B663" s="16" t="s">
        <v>2232</v>
      </c>
      <c r="C663" s="16" t="s">
        <v>2233</v>
      </c>
      <c r="D663" s="16">
        <v>2019</v>
      </c>
      <c r="E663" s="16" t="s">
        <v>2234</v>
      </c>
      <c r="F663" s="16">
        <v>21</v>
      </c>
      <c r="G663" s="16" t="s">
        <v>2235</v>
      </c>
      <c r="H663" s="16">
        <v>2019</v>
      </c>
      <c r="I663" s="16">
        <v>0.133301842</v>
      </c>
      <c r="J663" s="16">
        <v>1</v>
      </c>
      <c r="K663" s="16">
        <v>21</v>
      </c>
      <c r="L663" s="16" t="s">
        <v>2236</v>
      </c>
      <c r="M663" s="16">
        <v>0</v>
      </c>
      <c r="N663" s="16">
        <v>0</v>
      </c>
      <c r="O663" s="16">
        <v>0</v>
      </c>
      <c r="P663" s="16">
        <v>1</v>
      </c>
      <c r="Q663" s="16">
        <v>0</v>
      </c>
      <c r="R663" s="16">
        <v>0</v>
      </c>
      <c r="S663" s="16">
        <v>0</v>
      </c>
      <c r="T663" s="16">
        <v>0</v>
      </c>
      <c r="U663" s="16">
        <v>0</v>
      </c>
    </row>
    <row r="664" spans="1:21" ht="58" x14ac:dyDescent="0.35">
      <c r="A664" s="16">
        <v>561</v>
      </c>
      <c r="B664" s="16" t="s">
        <v>2237</v>
      </c>
      <c r="C664" s="16" t="s">
        <v>2238</v>
      </c>
      <c r="D664" s="16">
        <v>2002</v>
      </c>
      <c r="E664" s="16" t="s">
        <v>2239</v>
      </c>
      <c r="F664" s="16">
        <v>21</v>
      </c>
      <c r="G664" s="16" t="s">
        <v>2240</v>
      </c>
      <c r="H664" s="16">
        <v>2002</v>
      </c>
      <c r="I664" s="16">
        <v>0.122629608</v>
      </c>
      <c r="J664" s="16">
        <v>1</v>
      </c>
      <c r="K664" s="16">
        <v>21</v>
      </c>
      <c r="L664" s="16" t="s">
        <v>67</v>
      </c>
      <c r="M664" s="16">
        <v>0</v>
      </c>
      <c r="N664" s="16">
        <v>0</v>
      </c>
      <c r="O664" s="16">
        <v>0</v>
      </c>
      <c r="P664" s="16">
        <v>0</v>
      </c>
      <c r="Q664" s="16">
        <v>1</v>
      </c>
      <c r="R664" s="16">
        <v>0</v>
      </c>
      <c r="S664" s="16">
        <v>0</v>
      </c>
      <c r="T664" s="16">
        <v>0</v>
      </c>
      <c r="U664" s="16">
        <v>0</v>
      </c>
    </row>
    <row r="665" spans="1:21" ht="58" x14ac:dyDescent="0.35">
      <c r="A665" s="16">
        <v>23057</v>
      </c>
      <c r="B665" s="16" t="s">
        <v>2241</v>
      </c>
      <c r="C665" s="16" t="s">
        <v>2242</v>
      </c>
      <c r="D665" s="16">
        <v>2002</v>
      </c>
      <c r="E665" s="16" t="s">
        <v>2239</v>
      </c>
      <c r="F665" s="16">
        <v>21</v>
      </c>
      <c r="G665" s="16" t="s">
        <v>2240</v>
      </c>
      <c r="H665" s="16">
        <v>2002</v>
      </c>
      <c r="I665" s="16">
        <v>0.121476769</v>
      </c>
      <c r="J665" s="16">
        <v>1</v>
      </c>
      <c r="K665" s="16">
        <v>21</v>
      </c>
      <c r="L665" s="16" t="s">
        <v>67</v>
      </c>
      <c r="M665" s="16">
        <v>0</v>
      </c>
      <c r="N665" s="16">
        <v>0</v>
      </c>
      <c r="O665" s="16">
        <v>0</v>
      </c>
      <c r="P665" s="16">
        <v>0</v>
      </c>
      <c r="Q665" s="16">
        <v>1</v>
      </c>
      <c r="R665" s="16">
        <v>0</v>
      </c>
      <c r="S665" s="16">
        <v>0</v>
      </c>
      <c r="T665" s="16">
        <v>0</v>
      </c>
      <c r="U665" s="16">
        <v>0</v>
      </c>
    </row>
    <row r="666" spans="1:21" ht="101.5" x14ac:dyDescent="0.35">
      <c r="A666" s="16">
        <v>14523</v>
      </c>
      <c r="B666" s="16" t="s">
        <v>2243</v>
      </c>
      <c r="C666" s="16" t="s">
        <v>2244</v>
      </c>
      <c r="D666" s="16">
        <v>2014</v>
      </c>
      <c r="E666" s="16" t="s">
        <v>2245</v>
      </c>
      <c r="F666" s="16">
        <v>21</v>
      </c>
      <c r="G666" s="16" t="s">
        <v>2246</v>
      </c>
      <c r="H666" s="16">
        <v>2014</v>
      </c>
      <c r="I666" s="16">
        <v>0.115457294</v>
      </c>
      <c r="J666" s="16">
        <v>1</v>
      </c>
      <c r="K666" s="16">
        <v>21</v>
      </c>
      <c r="L666" s="16" t="s">
        <v>58</v>
      </c>
      <c r="M666" s="16">
        <v>0</v>
      </c>
      <c r="N666" s="16">
        <v>0</v>
      </c>
      <c r="O666" s="16">
        <v>0</v>
      </c>
      <c r="P666" s="16">
        <v>0</v>
      </c>
      <c r="Q666" s="16">
        <v>0</v>
      </c>
      <c r="R666" s="16">
        <v>0</v>
      </c>
      <c r="S666" s="16">
        <v>0</v>
      </c>
      <c r="T666" s="16">
        <v>1</v>
      </c>
      <c r="U666" s="16">
        <v>0</v>
      </c>
    </row>
    <row r="667" spans="1:21" ht="72.5" x14ac:dyDescent="0.35">
      <c r="A667" s="16">
        <v>863</v>
      </c>
      <c r="B667" s="16" t="s">
        <v>2247</v>
      </c>
      <c r="C667" s="16" t="s">
        <v>2248</v>
      </c>
      <c r="D667" s="16">
        <v>2002</v>
      </c>
      <c r="E667" s="16" t="s">
        <v>2249</v>
      </c>
      <c r="F667" s="16">
        <v>21</v>
      </c>
      <c r="G667" s="16" t="s">
        <v>2250</v>
      </c>
      <c r="H667" s="16">
        <v>2002</v>
      </c>
      <c r="I667" s="16">
        <v>5.6079571000000002E-2</v>
      </c>
      <c r="J667" s="16">
        <v>1</v>
      </c>
      <c r="K667" s="16">
        <v>21</v>
      </c>
      <c r="L667" s="16" t="s">
        <v>26</v>
      </c>
      <c r="M667" s="16">
        <v>0</v>
      </c>
      <c r="N667" s="16">
        <v>0</v>
      </c>
      <c r="O667" s="16">
        <v>0</v>
      </c>
      <c r="P667" s="16">
        <v>1</v>
      </c>
      <c r="Q667" s="16">
        <v>0</v>
      </c>
      <c r="R667" s="16">
        <v>0</v>
      </c>
      <c r="S667" s="16">
        <v>0</v>
      </c>
      <c r="T667" s="16">
        <v>0</v>
      </c>
      <c r="U667" s="16">
        <v>0</v>
      </c>
    </row>
    <row r="668" spans="1:21" ht="72.5" x14ac:dyDescent="0.35">
      <c r="A668" s="16">
        <v>1077</v>
      </c>
      <c r="B668" s="16" t="s">
        <v>2251</v>
      </c>
      <c r="C668" s="16" t="s">
        <v>2252</v>
      </c>
      <c r="D668" s="16">
        <v>2007</v>
      </c>
      <c r="E668" s="16" t="s">
        <v>2253</v>
      </c>
      <c r="F668" s="16">
        <v>21</v>
      </c>
      <c r="G668" s="16" t="s">
        <v>2254</v>
      </c>
      <c r="H668" s="16">
        <v>2007</v>
      </c>
      <c r="I668" s="16">
        <v>5.1221001000000002E-2</v>
      </c>
      <c r="J668" s="16">
        <v>1</v>
      </c>
      <c r="K668" s="16">
        <v>21</v>
      </c>
      <c r="L668" s="16" t="s">
        <v>58</v>
      </c>
      <c r="M668" s="16">
        <v>0</v>
      </c>
      <c r="N668" s="16">
        <v>0</v>
      </c>
      <c r="O668" s="16">
        <v>0</v>
      </c>
      <c r="P668" s="16">
        <v>0</v>
      </c>
      <c r="Q668" s="16">
        <v>0</v>
      </c>
      <c r="R668" s="16">
        <v>0</v>
      </c>
      <c r="S668" s="16">
        <v>0</v>
      </c>
      <c r="T668" s="16">
        <v>1</v>
      </c>
      <c r="U668" s="16">
        <v>0</v>
      </c>
    </row>
    <row r="669" spans="1:21" ht="72.5" x14ac:dyDescent="0.35">
      <c r="A669" s="16">
        <v>1083</v>
      </c>
      <c r="B669" s="16" t="s">
        <v>2255</v>
      </c>
      <c r="C669" s="16" t="s">
        <v>2256</v>
      </c>
      <c r="D669" s="16">
        <v>2012</v>
      </c>
      <c r="E669" s="16" t="s">
        <v>2257</v>
      </c>
      <c r="F669" s="16">
        <v>21</v>
      </c>
      <c r="G669" s="16" t="s">
        <v>2258</v>
      </c>
      <c r="H669" s="16">
        <v>2012</v>
      </c>
      <c r="I669" s="16">
        <v>2.6342975000000001E-2</v>
      </c>
      <c r="J669" s="16">
        <v>1</v>
      </c>
      <c r="K669" s="16">
        <v>21</v>
      </c>
      <c r="L669" s="16" t="s">
        <v>58</v>
      </c>
      <c r="M669" s="16">
        <v>0</v>
      </c>
      <c r="N669" s="16">
        <v>0</v>
      </c>
      <c r="O669" s="16">
        <v>0</v>
      </c>
      <c r="P669" s="16">
        <v>0</v>
      </c>
      <c r="Q669" s="16">
        <v>0</v>
      </c>
      <c r="R669" s="16">
        <v>0</v>
      </c>
      <c r="S669" s="16">
        <v>0</v>
      </c>
      <c r="T669" s="16">
        <v>1</v>
      </c>
      <c r="U669" s="16">
        <v>0</v>
      </c>
    </row>
    <row r="670" spans="1:21" ht="58" x14ac:dyDescent="0.35">
      <c r="A670" s="16">
        <v>280</v>
      </c>
      <c r="B670" s="16" t="s">
        <v>2259</v>
      </c>
      <c r="C670" s="16" t="s">
        <v>1683</v>
      </c>
      <c r="D670" s="16">
        <v>2002</v>
      </c>
      <c r="E670" s="16" t="s">
        <v>2260</v>
      </c>
      <c r="F670" s="16">
        <v>21</v>
      </c>
      <c r="G670" s="16" t="s">
        <v>2261</v>
      </c>
      <c r="H670" s="16">
        <v>2002</v>
      </c>
      <c r="I670" s="16">
        <v>1.0256410000000001E-2</v>
      </c>
      <c r="J670" s="16">
        <v>1</v>
      </c>
      <c r="K670" s="16">
        <v>21</v>
      </c>
      <c r="L670" s="16" t="s">
        <v>58</v>
      </c>
      <c r="M670" s="16">
        <v>0</v>
      </c>
      <c r="N670" s="16">
        <v>0</v>
      </c>
      <c r="O670" s="16">
        <v>0</v>
      </c>
      <c r="P670" s="16">
        <v>0</v>
      </c>
      <c r="Q670" s="16">
        <v>0</v>
      </c>
      <c r="R670" s="16">
        <v>0</v>
      </c>
      <c r="S670" s="16">
        <v>0</v>
      </c>
      <c r="T670" s="16">
        <v>1</v>
      </c>
      <c r="U670" s="16">
        <v>0</v>
      </c>
    </row>
    <row r="671" spans="1:21" ht="101.5" x14ac:dyDescent="0.35">
      <c r="A671" s="16">
        <v>26825</v>
      </c>
      <c r="B671" s="16" t="s">
        <v>2262</v>
      </c>
      <c r="C671" s="16" t="s">
        <v>2263</v>
      </c>
      <c r="D671" s="16">
        <v>2017</v>
      </c>
      <c r="E671" s="16" t="s">
        <v>2264</v>
      </c>
      <c r="F671" s="16">
        <v>21</v>
      </c>
      <c r="G671" s="16" t="s">
        <v>2265</v>
      </c>
      <c r="H671" s="16">
        <v>2017</v>
      </c>
      <c r="I671" s="16">
        <v>8.2053630000000002E-3</v>
      </c>
      <c r="J671" s="16">
        <v>1</v>
      </c>
      <c r="K671" s="16">
        <v>21</v>
      </c>
      <c r="L671" s="16" t="s">
        <v>58</v>
      </c>
      <c r="M671" s="16">
        <v>0</v>
      </c>
      <c r="N671" s="16">
        <v>0</v>
      </c>
      <c r="O671" s="16">
        <v>0</v>
      </c>
      <c r="P671" s="16">
        <v>0</v>
      </c>
      <c r="Q671" s="16">
        <v>0</v>
      </c>
      <c r="R671" s="16">
        <v>0</v>
      </c>
      <c r="S671" s="16">
        <v>0</v>
      </c>
      <c r="T671" s="16">
        <v>1</v>
      </c>
      <c r="U671" s="16">
        <v>0</v>
      </c>
    </row>
    <row r="672" spans="1:21" ht="72.5" x14ac:dyDescent="0.35">
      <c r="A672" s="16">
        <v>26828</v>
      </c>
      <c r="B672" s="16" t="s">
        <v>2266</v>
      </c>
      <c r="C672" s="16" t="s">
        <v>2267</v>
      </c>
      <c r="D672" s="16">
        <v>2016</v>
      </c>
      <c r="E672" s="16" t="s">
        <v>2268</v>
      </c>
      <c r="F672" s="16">
        <v>21</v>
      </c>
      <c r="G672" s="16" t="s">
        <v>2269</v>
      </c>
      <c r="H672" s="16">
        <v>2016</v>
      </c>
      <c r="I672" s="16">
        <v>3.2679739999999999E-3</v>
      </c>
      <c r="J672" s="16">
        <v>1</v>
      </c>
      <c r="K672" s="16">
        <v>21</v>
      </c>
      <c r="L672" s="16" t="s">
        <v>58</v>
      </c>
      <c r="M672" s="16">
        <v>0</v>
      </c>
      <c r="N672" s="16">
        <v>0</v>
      </c>
      <c r="O672" s="16">
        <v>0</v>
      </c>
      <c r="P672" s="16">
        <v>0</v>
      </c>
      <c r="Q672" s="16">
        <v>0</v>
      </c>
      <c r="R672" s="16">
        <v>0</v>
      </c>
      <c r="S672" s="16">
        <v>0</v>
      </c>
      <c r="T672" s="16">
        <v>1</v>
      </c>
      <c r="U672" s="16">
        <v>0</v>
      </c>
    </row>
    <row r="673" spans="1:21" ht="58" x14ac:dyDescent="0.35">
      <c r="A673" s="16">
        <v>2</v>
      </c>
      <c r="B673" s="16" t="s">
        <v>2270</v>
      </c>
      <c r="C673" s="16" t="s">
        <v>2271</v>
      </c>
      <c r="D673" s="16">
        <v>2006</v>
      </c>
      <c r="E673" s="16" t="s">
        <v>2270</v>
      </c>
      <c r="F673" s="16">
        <v>21</v>
      </c>
      <c r="G673" s="16" t="s">
        <v>2272</v>
      </c>
      <c r="H673" s="16">
        <v>2006</v>
      </c>
      <c r="I673" s="16">
        <v>0</v>
      </c>
      <c r="J673" s="16">
        <v>1</v>
      </c>
      <c r="K673" s="16">
        <v>21</v>
      </c>
      <c r="L673" s="16" t="s">
        <v>58</v>
      </c>
      <c r="M673" s="16">
        <v>0</v>
      </c>
      <c r="N673" s="16">
        <v>0</v>
      </c>
      <c r="O673" s="16">
        <v>0</v>
      </c>
      <c r="P673" s="16">
        <v>0</v>
      </c>
      <c r="Q673" s="16">
        <v>0</v>
      </c>
      <c r="R673" s="16">
        <v>0</v>
      </c>
      <c r="S673" s="16">
        <v>0</v>
      </c>
      <c r="T673" s="16">
        <v>1</v>
      </c>
      <c r="U673" s="16">
        <v>0</v>
      </c>
    </row>
    <row r="674" spans="1:21" ht="87" x14ac:dyDescent="0.35">
      <c r="A674" s="16">
        <v>468</v>
      </c>
      <c r="B674" s="16" t="s">
        <v>2273</v>
      </c>
      <c r="C674" s="16" t="s">
        <v>2274</v>
      </c>
      <c r="D674" s="16">
        <v>2005</v>
      </c>
      <c r="E674" s="16" t="s">
        <v>2273</v>
      </c>
      <c r="F674" s="16">
        <v>21</v>
      </c>
      <c r="G674" s="16" t="s">
        <v>2275</v>
      </c>
      <c r="H674" s="16">
        <v>2005</v>
      </c>
      <c r="I674" s="16">
        <v>0</v>
      </c>
      <c r="J674" s="16">
        <v>1</v>
      </c>
      <c r="K674" s="16">
        <v>21</v>
      </c>
      <c r="L674" s="16" t="s">
        <v>67</v>
      </c>
      <c r="M674" s="16">
        <v>0</v>
      </c>
      <c r="N674" s="16">
        <v>0</v>
      </c>
      <c r="O674" s="16">
        <v>0</v>
      </c>
      <c r="P674" s="16">
        <v>0</v>
      </c>
      <c r="Q674" s="16">
        <v>1</v>
      </c>
      <c r="R674" s="16">
        <v>0</v>
      </c>
      <c r="S674" s="16">
        <v>0</v>
      </c>
      <c r="T674" s="16">
        <v>0</v>
      </c>
      <c r="U674" s="16">
        <v>0</v>
      </c>
    </row>
    <row r="675" spans="1:21" ht="58" x14ac:dyDescent="0.35">
      <c r="A675" s="16">
        <v>495</v>
      </c>
      <c r="B675" s="16" t="s">
        <v>2276</v>
      </c>
      <c r="C675" s="16" t="s">
        <v>2277</v>
      </c>
      <c r="D675" s="16">
        <v>2002</v>
      </c>
      <c r="E675" s="16" t="s">
        <v>2276</v>
      </c>
      <c r="F675" s="16">
        <v>21</v>
      </c>
      <c r="G675" s="16" t="s">
        <v>2278</v>
      </c>
      <c r="H675" s="16">
        <v>2002</v>
      </c>
      <c r="I675" s="16">
        <v>0</v>
      </c>
      <c r="J675" s="16">
        <v>1</v>
      </c>
      <c r="K675" s="16">
        <v>21</v>
      </c>
      <c r="L675" s="16" t="s">
        <v>58</v>
      </c>
      <c r="M675" s="16">
        <v>0</v>
      </c>
      <c r="N675" s="16">
        <v>0</v>
      </c>
      <c r="O675" s="16">
        <v>0</v>
      </c>
      <c r="P675" s="16">
        <v>0</v>
      </c>
      <c r="Q675" s="16">
        <v>0</v>
      </c>
      <c r="R675" s="16">
        <v>0</v>
      </c>
      <c r="S675" s="16">
        <v>0</v>
      </c>
      <c r="T675" s="16">
        <v>1</v>
      </c>
      <c r="U675" s="16">
        <v>0</v>
      </c>
    </row>
    <row r="676" spans="1:21" ht="116" x14ac:dyDescent="0.35">
      <c r="A676" s="16">
        <v>26975</v>
      </c>
      <c r="B676" s="16" t="s">
        <v>2279</v>
      </c>
      <c r="C676" s="16" t="s">
        <v>2280</v>
      </c>
      <c r="D676" s="16">
        <v>2018</v>
      </c>
      <c r="E676" s="16" t="s">
        <v>2279</v>
      </c>
      <c r="F676" s="16">
        <v>21</v>
      </c>
      <c r="G676" s="16" t="s">
        <v>2281</v>
      </c>
      <c r="H676" s="16">
        <v>2018</v>
      </c>
      <c r="I676" s="16">
        <v>0</v>
      </c>
      <c r="J676" s="16">
        <v>1</v>
      </c>
      <c r="K676" s="16">
        <v>21</v>
      </c>
      <c r="L676" s="16" t="s">
        <v>2163</v>
      </c>
      <c r="M676" s="16">
        <v>1</v>
      </c>
      <c r="N676" s="16">
        <v>1</v>
      </c>
      <c r="O676" s="16">
        <v>0</v>
      </c>
      <c r="P676" s="16">
        <v>0</v>
      </c>
      <c r="Q676" s="16">
        <v>0</v>
      </c>
      <c r="R676" s="16">
        <v>0</v>
      </c>
      <c r="S676" s="16">
        <v>0</v>
      </c>
      <c r="T676" s="16">
        <v>0</v>
      </c>
      <c r="U676" s="16">
        <v>0</v>
      </c>
    </row>
    <row r="677" spans="1:21" ht="87" x14ac:dyDescent="0.35">
      <c r="A677" s="16">
        <v>100020</v>
      </c>
      <c r="B677" s="16" t="s">
        <v>2282</v>
      </c>
      <c r="C677" s="16" t="s">
        <v>2283</v>
      </c>
      <c r="D677" s="16">
        <v>2013</v>
      </c>
      <c r="E677" s="16" t="s">
        <v>2282</v>
      </c>
      <c r="F677" s="16">
        <v>21</v>
      </c>
      <c r="G677" s="16" t="s">
        <v>2284</v>
      </c>
      <c r="H677" s="16">
        <v>2013</v>
      </c>
      <c r="I677" s="16">
        <v>0</v>
      </c>
      <c r="J677" s="16">
        <v>1</v>
      </c>
      <c r="K677" s="16">
        <v>21</v>
      </c>
      <c r="L677" s="16" t="s">
        <v>1958</v>
      </c>
      <c r="M677" s="16">
        <v>0</v>
      </c>
      <c r="N677" s="16">
        <v>0</v>
      </c>
      <c r="O677" s="16">
        <v>0</v>
      </c>
      <c r="P677" s="16">
        <v>0</v>
      </c>
      <c r="Q677" s="16">
        <v>0</v>
      </c>
      <c r="R677" s="16">
        <v>0</v>
      </c>
      <c r="S677" s="16">
        <v>0</v>
      </c>
      <c r="T677" s="16">
        <v>1</v>
      </c>
      <c r="U677" s="16">
        <v>1</v>
      </c>
    </row>
    <row r="678" spans="1:21" ht="58" x14ac:dyDescent="0.35">
      <c r="A678" s="16">
        <v>100038</v>
      </c>
      <c r="B678" s="16" t="s">
        <v>2285</v>
      </c>
      <c r="C678" s="16" t="s">
        <v>2286</v>
      </c>
      <c r="D678" s="16">
        <v>2016</v>
      </c>
      <c r="E678" s="16" t="s">
        <v>2285</v>
      </c>
      <c r="F678" s="16">
        <v>21</v>
      </c>
      <c r="G678" s="16" t="s">
        <v>2287</v>
      </c>
      <c r="H678" s="16">
        <v>2016</v>
      </c>
      <c r="I678" s="16">
        <v>0</v>
      </c>
      <c r="J678" s="16">
        <v>1</v>
      </c>
      <c r="K678" s="16">
        <v>21</v>
      </c>
      <c r="L678" s="16" t="s">
        <v>67</v>
      </c>
      <c r="M678" s="16">
        <v>0</v>
      </c>
      <c r="N678" s="16">
        <v>0</v>
      </c>
      <c r="O678" s="16">
        <v>0</v>
      </c>
      <c r="P678" s="16">
        <v>0</v>
      </c>
      <c r="Q678" s="16">
        <v>1</v>
      </c>
      <c r="R678" s="16">
        <v>0</v>
      </c>
      <c r="S678" s="16">
        <v>0</v>
      </c>
      <c r="T678" s="16">
        <v>0</v>
      </c>
      <c r="U678" s="16">
        <v>0</v>
      </c>
    </row>
    <row r="679" spans="1:21" ht="58" x14ac:dyDescent="0.35">
      <c r="A679" s="16">
        <v>100038</v>
      </c>
      <c r="B679" s="16" t="s">
        <v>2288</v>
      </c>
      <c r="C679" s="16" t="s">
        <v>2289</v>
      </c>
      <c r="D679" s="16">
        <v>2017</v>
      </c>
      <c r="E679" s="16" t="s">
        <v>2288</v>
      </c>
      <c r="F679" s="16">
        <v>21</v>
      </c>
      <c r="G679" s="16" t="s">
        <v>2290</v>
      </c>
      <c r="H679" s="16">
        <v>2017</v>
      </c>
      <c r="I679" s="16">
        <v>0</v>
      </c>
      <c r="J679" s="16">
        <v>1</v>
      </c>
      <c r="K679" s="16">
        <v>21</v>
      </c>
      <c r="L679" s="16" t="s">
        <v>67</v>
      </c>
      <c r="M679" s="16">
        <v>0</v>
      </c>
      <c r="N679" s="16">
        <v>0</v>
      </c>
      <c r="O679" s="16">
        <v>0</v>
      </c>
      <c r="P679" s="16">
        <v>0</v>
      </c>
      <c r="Q679" s="16">
        <v>1</v>
      </c>
      <c r="R679" s="16">
        <v>0</v>
      </c>
      <c r="S679" s="16">
        <v>0</v>
      </c>
      <c r="T679" s="16">
        <v>0</v>
      </c>
      <c r="U679" s="16">
        <v>0</v>
      </c>
    </row>
    <row r="680" spans="1:21" ht="72.5" x14ac:dyDescent="0.35">
      <c r="A680" s="16">
        <v>100040</v>
      </c>
      <c r="B680" s="16" t="s">
        <v>2291</v>
      </c>
      <c r="C680" s="16" t="s">
        <v>1549</v>
      </c>
      <c r="D680" s="16">
        <v>2017</v>
      </c>
      <c r="E680" s="16" t="s">
        <v>2291</v>
      </c>
      <c r="F680" s="16">
        <v>21</v>
      </c>
      <c r="G680" s="16" t="s">
        <v>2292</v>
      </c>
      <c r="H680" s="16">
        <v>2017</v>
      </c>
      <c r="I680" s="16">
        <v>0</v>
      </c>
      <c r="J680" s="16">
        <v>1</v>
      </c>
      <c r="K680" s="16">
        <v>21</v>
      </c>
      <c r="L680" s="16" t="s">
        <v>67</v>
      </c>
      <c r="M680" s="16">
        <v>0</v>
      </c>
      <c r="N680" s="16">
        <v>0</v>
      </c>
      <c r="O680" s="16">
        <v>0</v>
      </c>
      <c r="P680" s="16">
        <v>0</v>
      </c>
      <c r="Q680" s="16">
        <v>1</v>
      </c>
      <c r="R680" s="16">
        <v>0</v>
      </c>
      <c r="S680" s="16">
        <v>0</v>
      </c>
      <c r="T680" s="16">
        <v>0</v>
      </c>
      <c r="U680" s="16">
        <v>0</v>
      </c>
    </row>
    <row r="681" spans="1:21" ht="87" x14ac:dyDescent="0.35">
      <c r="A681" s="16">
        <v>100064</v>
      </c>
      <c r="B681" s="16" t="s">
        <v>2293</v>
      </c>
      <c r="C681" s="16" t="s">
        <v>2294</v>
      </c>
      <c r="D681" s="16">
        <v>2020</v>
      </c>
      <c r="E681" s="16" t="s">
        <v>2293</v>
      </c>
      <c r="F681" s="16">
        <v>21</v>
      </c>
      <c r="G681" s="16" t="s">
        <v>2295</v>
      </c>
      <c r="H681" s="16">
        <v>2020</v>
      </c>
      <c r="I681" s="16">
        <v>0</v>
      </c>
      <c r="J681" s="16">
        <v>1</v>
      </c>
      <c r="K681" s="16">
        <v>21</v>
      </c>
      <c r="L681" s="16" t="s">
        <v>646</v>
      </c>
      <c r="M681" s="16">
        <v>1</v>
      </c>
      <c r="N681" s="16">
        <v>1</v>
      </c>
      <c r="O681" s="16">
        <v>0</v>
      </c>
      <c r="P681" s="16">
        <v>0</v>
      </c>
      <c r="Q681" s="16">
        <v>0</v>
      </c>
      <c r="R681" s="16">
        <v>0</v>
      </c>
      <c r="S681" s="16">
        <v>0</v>
      </c>
      <c r="T681" s="16">
        <v>0</v>
      </c>
      <c r="U681" s="16">
        <v>0</v>
      </c>
    </row>
    <row r="682" spans="1:21" ht="72.5" x14ac:dyDescent="0.35">
      <c r="A682" s="16">
        <v>100131</v>
      </c>
      <c r="B682" s="16" t="s">
        <v>2296</v>
      </c>
      <c r="C682" s="16" t="s">
        <v>2297</v>
      </c>
      <c r="D682" s="16">
        <v>2020</v>
      </c>
      <c r="E682" s="16" t="s">
        <v>2296</v>
      </c>
      <c r="F682" s="16">
        <v>21</v>
      </c>
      <c r="G682" s="16" t="s">
        <v>2298</v>
      </c>
      <c r="H682" s="16">
        <v>2020</v>
      </c>
      <c r="I682" s="16">
        <v>0</v>
      </c>
      <c r="J682" s="16">
        <v>1</v>
      </c>
      <c r="K682" s="16">
        <v>21</v>
      </c>
      <c r="L682" s="16" t="s">
        <v>646</v>
      </c>
      <c r="M682" s="16">
        <v>1</v>
      </c>
      <c r="N682" s="16">
        <v>1</v>
      </c>
      <c r="O682" s="16">
        <v>0</v>
      </c>
      <c r="P682" s="16">
        <v>0</v>
      </c>
      <c r="Q682" s="16">
        <v>0</v>
      </c>
      <c r="R682" s="16">
        <v>0</v>
      </c>
      <c r="S682" s="16">
        <v>0</v>
      </c>
      <c r="T682" s="16">
        <v>0</v>
      </c>
      <c r="U682" s="16">
        <v>0</v>
      </c>
    </row>
    <row r="683" spans="1:21" ht="72.5" x14ac:dyDescent="0.35">
      <c r="A683" s="16">
        <v>26828</v>
      </c>
      <c r="B683" s="16" t="s">
        <v>2299</v>
      </c>
      <c r="C683" s="16" t="s">
        <v>2300</v>
      </c>
      <c r="D683" s="16">
        <v>2015</v>
      </c>
      <c r="E683" s="16" t="s">
        <v>2301</v>
      </c>
      <c r="F683" s="16">
        <v>20</v>
      </c>
      <c r="G683" s="16" t="s">
        <v>2302</v>
      </c>
      <c r="H683" s="16">
        <v>2015</v>
      </c>
      <c r="I683" s="16">
        <v>0.105824692</v>
      </c>
      <c r="J683" s="16">
        <v>1</v>
      </c>
      <c r="K683" s="16">
        <v>20</v>
      </c>
      <c r="L683" s="16" t="s">
        <v>58</v>
      </c>
      <c r="M683" s="16">
        <v>0</v>
      </c>
      <c r="N683" s="16">
        <v>0</v>
      </c>
      <c r="O683" s="16">
        <v>0</v>
      </c>
      <c r="P683" s="16">
        <v>0</v>
      </c>
      <c r="Q683" s="16">
        <v>0</v>
      </c>
      <c r="R683" s="16">
        <v>0</v>
      </c>
      <c r="S683" s="16">
        <v>0</v>
      </c>
      <c r="T683" s="16">
        <v>1</v>
      </c>
      <c r="U683" s="16">
        <v>0</v>
      </c>
    </row>
    <row r="684" spans="1:21" ht="87" x14ac:dyDescent="0.35">
      <c r="A684" s="16">
        <v>50024</v>
      </c>
      <c r="B684" s="16" t="s">
        <v>2303</v>
      </c>
      <c r="C684" s="16" t="s">
        <v>2304</v>
      </c>
      <c r="D684" s="16">
        <v>2014</v>
      </c>
      <c r="E684" s="16" t="s">
        <v>2305</v>
      </c>
      <c r="F684" s="16">
        <v>20</v>
      </c>
      <c r="G684" s="16" t="s">
        <v>2306</v>
      </c>
      <c r="H684" s="16">
        <v>2014</v>
      </c>
      <c r="I684" s="16">
        <v>7.3500944999999998E-2</v>
      </c>
      <c r="J684" s="16">
        <v>1</v>
      </c>
      <c r="K684" s="16">
        <v>20</v>
      </c>
      <c r="L684" s="16" t="s">
        <v>58</v>
      </c>
      <c r="M684" s="16">
        <v>0</v>
      </c>
      <c r="N684" s="16">
        <v>0</v>
      </c>
      <c r="O684" s="16">
        <v>0</v>
      </c>
      <c r="P684" s="16">
        <v>0</v>
      </c>
      <c r="Q684" s="16">
        <v>0</v>
      </c>
      <c r="R684" s="16">
        <v>0</v>
      </c>
      <c r="S684" s="16">
        <v>0</v>
      </c>
      <c r="T684" s="16">
        <v>1</v>
      </c>
      <c r="U684" s="16">
        <v>0</v>
      </c>
    </row>
    <row r="685" spans="1:21" ht="58" x14ac:dyDescent="0.35">
      <c r="A685" s="16">
        <v>1083</v>
      </c>
      <c r="B685" s="16" t="s">
        <v>2307</v>
      </c>
      <c r="C685" s="16" t="s">
        <v>2308</v>
      </c>
      <c r="D685" s="16">
        <v>2012</v>
      </c>
      <c r="E685" s="16" t="s">
        <v>2309</v>
      </c>
      <c r="F685" s="16">
        <v>20</v>
      </c>
      <c r="G685" s="16" t="s">
        <v>2310</v>
      </c>
      <c r="H685" s="16">
        <v>2012</v>
      </c>
      <c r="I685" s="16">
        <v>1.2578616000000001E-2</v>
      </c>
      <c r="J685" s="16">
        <v>1</v>
      </c>
      <c r="K685" s="16">
        <v>20</v>
      </c>
      <c r="L685" s="16" t="s">
        <v>58</v>
      </c>
      <c r="M685" s="16">
        <v>0</v>
      </c>
      <c r="N685" s="16">
        <v>0</v>
      </c>
      <c r="O685" s="16">
        <v>0</v>
      </c>
      <c r="P685" s="16">
        <v>0</v>
      </c>
      <c r="Q685" s="16">
        <v>0</v>
      </c>
      <c r="R685" s="16">
        <v>0</v>
      </c>
      <c r="S685" s="16">
        <v>0</v>
      </c>
      <c r="T685" s="16">
        <v>1</v>
      </c>
      <c r="U685" s="16">
        <v>0</v>
      </c>
    </row>
    <row r="686" spans="1:21" ht="72.5" x14ac:dyDescent="0.35">
      <c r="A686" s="16">
        <v>416</v>
      </c>
      <c r="B686" s="16" t="s">
        <v>2311</v>
      </c>
      <c r="C686" s="16" t="s">
        <v>2312</v>
      </c>
      <c r="D686" s="16">
        <v>2011</v>
      </c>
      <c r="E686" s="16" t="s">
        <v>2311</v>
      </c>
      <c r="F686" s="16">
        <v>20</v>
      </c>
      <c r="G686" s="16" t="s">
        <v>2313</v>
      </c>
      <c r="H686" s="16">
        <v>2011</v>
      </c>
      <c r="I686" s="16">
        <v>0</v>
      </c>
      <c r="J686" s="16">
        <v>1</v>
      </c>
      <c r="K686" s="16">
        <v>20</v>
      </c>
      <c r="L686" s="16" t="s">
        <v>58</v>
      </c>
      <c r="M686" s="16">
        <v>0</v>
      </c>
      <c r="N686" s="16">
        <v>0</v>
      </c>
      <c r="O686" s="16">
        <v>0</v>
      </c>
      <c r="P686" s="16">
        <v>0</v>
      </c>
      <c r="Q686" s="16">
        <v>0</v>
      </c>
      <c r="R686" s="16">
        <v>0</v>
      </c>
      <c r="S686" s="16">
        <v>0</v>
      </c>
      <c r="T686" s="16">
        <v>1</v>
      </c>
      <c r="U686" s="16">
        <v>0</v>
      </c>
    </row>
    <row r="687" spans="1:21" ht="58" x14ac:dyDescent="0.35">
      <c r="A687" s="16">
        <v>488</v>
      </c>
      <c r="B687" s="16" t="s">
        <v>2314</v>
      </c>
      <c r="C687" s="16" t="s">
        <v>801</v>
      </c>
      <c r="D687" s="16">
        <v>2006</v>
      </c>
      <c r="E687" s="16" t="s">
        <v>2314</v>
      </c>
      <c r="F687" s="16">
        <v>20</v>
      </c>
      <c r="G687" s="16" t="s">
        <v>2315</v>
      </c>
      <c r="H687" s="16">
        <v>2006</v>
      </c>
      <c r="I687" s="16">
        <v>0</v>
      </c>
      <c r="J687" s="16">
        <v>1</v>
      </c>
      <c r="K687" s="16">
        <v>20</v>
      </c>
      <c r="L687" s="16" t="s">
        <v>58</v>
      </c>
      <c r="M687" s="16">
        <v>0</v>
      </c>
      <c r="N687" s="16">
        <v>0</v>
      </c>
      <c r="O687" s="16">
        <v>0</v>
      </c>
      <c r="P687" s="16">
        <v>0</v>
      </c>
      <c r="Q687" s="16">
        <v>0</v>
      </c>
      <c r="R687" s="16">
        <v>0</v>
      </c>
      <c r="S687" s="16">
        <v>0</v>
      </c>
      <c r="T687" s="16">
        <v>1</v>
      </c>
      <c r="U687" s="16">
        <v>0</v>
      </c>
    </row>
    <row r="688" spans="1:21" ht="58" x14ac:dyDescent="0.35">
      <c r="A688" s="16">
        <v>842</v>
      </c>
      <c r="B688" s="16" t="s">
        <v>2316</v>
      </c>
      <c r="C688" s="16" t="s">
        <v>2317</v>
      </c>
      <c r="D688" s="16">
        <v>2008</v>
      </c>
      <c r="E688" s="16" t="s">
        <v>2316</v>
      </c>
      <c r="F688" s="16">
        <v>20</v>
      </c>
      <c r="G688" s="16" t="s">
        <v>2318</v>
      </c>
      <c r="H688" s="16">
        <v>2008</v>
      </c>
      <c r="I688" s="16">
        <v>0</v>
      </c>
      <c r="J688" s="16">
        <v>1</v>
      </c>
      <c r="K688" s="16">
        <v>20</v>
      </c>
      <c r="L688" s="16" t="s">
        <v>26</v>
      </c>
      <c r="M688" s="16">
        <v>0</v>
      </c>
      <c r="N688" s="16">
        <v>0</v>
      </c>
      <c r="O688" s="16">
        <v>0</v>
      </c>
      <c r="P688" s="16">
        <v>1</v>
      </c>
      <c r="Q688" s="16">
        <v>0</v>
      </c>
      <c r="R688" s="16">
        <v>0</v>
      </c>
      <c r="S688" s="16">
        <v>0</v>
      </c>
      <c r="T688" s="16">
        <v>0</v>
      </c>
      <c r="U688" s="16">
        <v>0</v>
      </c>
    </row>
    <row r="689" spans="1:21" ht="72.5" x14ac:dyDescent="0.35">
      <c r="A689" s="16">
        <v>26867</v>
      </c>
      <c r="B689" s="16" t="s">
        <v>2319</v>
      </c>
      <c r="C689" s="16" t="s">
        <v>2320</v>
      </c>
      <c r="D689" s="16">
        <v>2014</v>
      </c>
      <c r="E689" s="16" t="s">
        <v>2319</v>
      </c>
      <c r="F689" s="16">
        <v>20</v>
      </c>
      <c r="G689" s="16" t="s">
        <v>2321</v>
      </c>
      <c r="H689" s="16">
        <v>2014</v>
      </c>
      <c r="I689" s="16">
        <v>0</v>
      </c>
      <c r="J689" s="16">
        <v>1</v>
      </c>
      <c r="K689" s="16">
        <v>20</v>
      </c>
      <c r="L689" s="16" t="s">
        <v>58</v>
      </c>
      <c r="M689" s="16">
        <v>0</v>
      </c>
      <c r="N689" s="16">
        <v>0</v>
      </c>
      <c r="O689" s="16">
        <v>0</v>
      </c>
      <c r="P689" s="16">
        <v>0</v>
      </c>
      <c r="Q689" s="16">
        <v>0</v>
      </c>
      <c r="R689" s="16">
        <v>0</v>
      </c>
      <c r="S689" s="16">
        <v>0</v>
      </c>
      <c r="T689" s="16">
        <v>1</v>
      </c>
      <c r="U689" s="16">
        <v>0</v>
      </c>
    </row>
    <row r="690" spans="1:21" ht="72.5" x14ac:dyDescent="0.35">
      <c r="A690" s="16">
        <v>100131</v>
      </c>
      <c r="B690" s="16" t="s">
        <v>2322</v>
      </c>
      <c r="C690" s="16" t="s">
        <v>2323</v>
      </c>
      <c r="D690" s="16">
        <v>2019</v>
      </c>
      <c r="E690" s="16" t="s">
        <v>2322</v>
      </c>
      <c r="F690" s="16">
        <v>20</v>
      </c>
      <c r="G690" s="16" t="s">
        <v>2324</v>
      </c>
      <c r="H690" s="16">
        <v>2019</v>
      </c>
      <c r="I690" s="16">
        <v>0</v>
      </c>
      <c r="J690" s="16">
        <v>1</v>
      </c>
      <c r="K690" s="16">
        <v>20</v>
      </c>
      <c r="L690" s="16" t="s">
        <v>646</v>
      </c>
      <c r="M690" s="16">
        <v>1</v>
      </c>
      <c r="N690" s="16">
        <v>1</v>
      </c>
      <c r="O690" s="16">
        <v>0</v>
      </c>
      <c r="P690" s="16">
        <v>0</v>
      </c>
      <c r="Q690" s="16">
        <v>0</v>
      </c>
      <c r="R690" s="16">
        <v>0</v>
      </c>
      <c r="S690" s="16">
        <v>0</v>
      </c>
      <c r="T690" s="16">
        <v>0</v>
      </c>
      <c r="U690" s="16">
        <v>0</v>
      </c>
    </row>
    <row r="691" spans="1:21" ht="58" x14ac:dyDescent="0.35">
      <c r="A691" s="16">
        <v>100164</v>
      </c>
      <c r="B691" s="16" t="s">
        <v>2325</v>
      </c>
      <c r="C691" s="16" t="s">
        <v>2326</v>
      </c>
      <c r="D691" s="16">
        <v>2016</v>
      </c>
      <c r="E691" s="16" t="s">
        <v>2325</v>
      </c>
      <c r="F691" s="16">
        <v>20</v>
      </c>
      <c r="G691" s="16" t="s">
        <v>2327</v>
      </c>
      <c r="H691" s="16">
        <v>2016</v>
      </c>
      <c r="I691" s="16">
        <v>0</v>
      </c>
      <c r="J691" s="16">
        <v>1</v>
      </c>
      <c r="K691" s="16">
        <v>20</v>
      </c>
      <c r="L691" s="16" t="s">
        <v>67</v>
      </c>
      <c r="M691" s="16">
        <v>0</v>
      </c>
      <c r="N691" s="16">
        <v>0</v>
      </c>
      <c r="O691" s="16">
        <v>0</v>
      </c>
      <c r="P691" s="16">
        <v>0</v>
      </c>
      <c r="Q691" s="16">
        <v>1</v>
      </c>
      <c r="R691" s="16">
        <v>0</v>
      </c>
      <c r="S691" s="16">
        <v>0</v>
      </c>
      <c r="T691" s="16">
        <v>0</v>
      </c>
      <c r="U691" s="16">
        <v>0</v>
      </c>
    </row>
    <row r="692" spans="1:21" ht="72.5" x14ac:dyDescent="0.35">
      <c r="A692" s="16">
        <v>100020</v>
      </c>
      <c r="B692" s="16" t="s">
        <v>2328</v>
      </c>
      <c r="C692" s="16" t="s">
        <v>2329</v>
      </c>
      <c r="D692" s="16">
        <v>2009</v>
      </c>
      <c r="E692" s="16" t="s">
        <v>2330</v>
      </c>
      <c r="F692" s="16">
        <v>19</v>
      </c>
      <c r="G692" s="16" t="s">
        <v>2331</v>
      </c>
      <c r="H692" s="16">
        <v>2009</v>
      </c>
      <c r="I692" s="16">
        <v>0.187808268</v>
      </c>
      <c r="J692" s="16">
        <v>1</v>
      </c>
      <c r="K692" s="16">
        <v>19</v>
      </c>
      <c r="L692" s="16" t="s">
        <v>1958</v>
      </c>
      <c r="M692" s="16">
        <v>0</v>
      </c>
      <c r="N692" s="16">
        <v>0</v>
      </c>
      <c r="O692" s="16">
        <v>0</v>
      </c>
      <c r="P692" s="16">
        <v>0</v>
      </c>
      <c r="Q692" s="16">
        <v>0</v>
      </c>
      <c r="R692" s="16">
        <v>0</v>
      </c>
      <c r="S692" s="16">
        <v>0</v>
      </c>
      <c r="T692" s="16">
        <v>1</v>
      </c>
      <c r="U692" s="16">
        <v>1</v>
      </c>
    </row>
    <row r="693" spans="1:21" ht="58" x14ac:dyDescent="0.35">
      <c r="A693" s="16">
        <v>26870</v>
      </c>
      <c r="B693" s="16" t="s">
        <v>2332</v>
      </c>
      <c r="C693" s="16" t="s">
        <v>2333</v>
      </c>
      <c r="D693" s="16">
        <v>2017</v>
      </c>
      <c r="E693" s="16" t="s">
        <v>2334</v>
      </c>
      <c r="F693" s="16">
        <v>19</v>
      </c>
      <c r="G693" s="16" t="s">
        <v>2335</v>
      </c>
      <c r="H693" s="16">
        <v>2017</v>
      </c>
      <c r="I693" s="16">
        <v>0.145916828</v>
      </c>
      <c r="J693" s="16">
        <v>1</v>
      </c>
      <c r="K693" s="16">
        <v>19</v>
      </c>
      <c r="L693" s="16" t="s">
        <v>58</v>
      </c>
      <c r="M693" s="16">
        <v>0</v>
      </c>
      <c r="N693" s="16">
        <v>0</v>
      </c>
      <c r="O693" s="16">
        <v>0</v>
      </c>
      <c r="P693" s="16">
        <v>0</v>
      </c>
      <c r="Q693" s="16">
        <v>0</v>
      </c>
      <c r="R693" s="16">
        <v>0</v>
      </c>
      <c r="S693" s="16">
        <v>0</v>
      </c>
      <c r="T693" s="16">
        <v>1</v>
      </c>
      <c r="U693" s="16">
        <v>0</v>
      </c>
    </row>
    <row r="694" spans="1:21" ht="58" x14ac:dyDescent="0.35">
      <c r="A694" s="16">
        <v>568</v>
      </c>
      <c r="B694" s="16" t="s">
        <v>2336</v>
      </c>
      <c r="C694" s="16" t="s">
        <v>2337</v>
      </c>
      <c r="D694" s="16">
        <v>2004</v>
      </c>
      <c r="E694" s="16" t="s">
        <v>2338</v>
      </c>
      <c r="F694" s="16">
        <v>19</v>
      </c>
      <c r="G694" s="16" t="s">
        <v>2339</v>
      </c>
      <c r="H694" s="16">
        <v>2004</v>
      </c>
      <c r="I694" s="16">
        <v>0.115250411</v>
      </c>
      <c r="J694" s="16">
        <v>1</v>
      </c>
      <c r="K694" s="16">
        <v>19</v>
      </c>
      <c r="L694" s="16" t="s">
        <v>58</v>
      </c>
      <c r="M694" s="16">
        <v>0</v>
      </c>
      <c r="N694" s="16">
        <v>0</v>
      </c>
      <c r="O694" s="16">
        <v>0</v>
      </c>
      <c r="P694" s="16">
        <v>0</v>
      </c>
      <c r="Q694" s="16">
        <v>0</v>
      </c>
      <c r="R694" s="16">
        <v>0</v>
      </c>
      <c r="S694" s="16">
        <v>0</v>
      </c>
      <c r="T694" s="16">
        <v>1</v>
      </c>
      <c r="U694" s="16">
        <v>0</v>
      </c>
    </row>
    <row r="695" spans="1:21" ht="58" x14ac:dyDescent="0.35">
      <c r="A695" s="16">
        <v>559</v>
      </c>
      <c r="B695" s="16" t="s">
        <v>2340</v>
      </c>
      <c r="C695" s="16" t="s">
        <v>75</v>
      </c>
      <c r="D695" s="16">
        <v>2001</v>
      </c>
      <c r="E695" s="16" t="s">
        <v>2341</v>
      </c>
      <c r="F695" s="16">
        <v>19</v>
      </c>
      <c r="G695" s="16" t="s">
        <v>2342</v>
      </c>
      <c r="H695" s="16">
        <v>2001</v>
      </c>
      <c r="I695" s="16">
        <v>8.0321290000000007E-3</v>
      </c>
      <c r="J695" s="16">
        <v>1</v>
      </c>
      <c r="K695" s="16">
        <v>19</v>
      </c>
      <c r="L695" s="16" t="s">
        <v>78</v>
      </c>
      <c r="M695" s="16">
        <v>0</v>
      </c>
      <c r="N695" s="16">
        <v>0</v>
      </c>
      <c r="O695" s="16">
        <v>1</v>
      </c>
      <c r="P695" s="16">
        <v>0</v>
      </c>
      <c r="Q695" s="16">
        <v>0</v>
      </c>
      <c r="R695" s="16">
        <v>0</v>
      </c>
      <c r="S695" s="16">
        <v>0</v>
      </c>
      <c r="T695" s="16">
        <v>1</v>
      </c>
      <c r="U695" s="16">
        <v>0</v>
      </c>
    </row>
    <row r="696" spans="1:21" ht="72.5" x14ac:dyDescent="0.35">
      <c r="A696" s="16">
        <v>491</v>
      </c>
      <c r="B696" s="16" t="s">
        <v>2343</v>
      </c>
      <c r="C696" s="16" t="s">
        <v>2344</v>
      </c>
      <c r="D696" s="16">
        <v>2006</v>
      </c>
      <c r="E696" s="16" t="s">
        <v>2345</v>
      </c>
      <c r="F696" s="16">
        <v>19</v>
      </c>
      <c r="G696" s="16" t="s">
        <v>2346</v>
      </c>
      <c r="H696" s="16">
        <v>2006</v>
      </c>
      <c r="I696" s="16">
        <v>6.6006600000000004E-3</v>
      </c>
      <c r="J696" s="16">
        <v>1</v>
      </c>
      <c r="K696" s="16">
        <v>19</v>
      </c>
      <c r="L696" s="16" t="s">
        <v>58</v>
      </c>
      <c r="M696" s="16">
        <v>0</v>
      </c>
      <c r="N696" s="16">
        <v>0</v>
      </c>
      <c r="O696" s="16">
        <v>0</v>
      </c>
      <c r="P696" s="16">
        <v>0</v>
      </c>
      <c r="Q696" s="16">
        <v>0</v>
      </c>
      <c r="R696" s="16">
        <v>0</v>
      </c>
      <c r="S696" s="16">
        <v>0</v>
      </c>
      <c r="T696" s="16">
        <v>1</v>
      </c>
      <c r="U696" s="16">
        <v>0</v>
      </c>
    </row>
    <row r="697" spans="1:21" ht="58" x14ac:dyDescent="0.35">
      <c r="A697" s="16">
        <v>239</v>
      </c>
      <c r="B697" s="16" t="s">
        <v>2347</v>
      </c>
      <c r="C697" s="16" t="s">
        <v>2348</v>
      </c>
      <c r="D697" s="16">
        <v>1995</v>
      </c>
      <c r="E697" s="16" t="s">
        <v>2347</v>
      </c>
      <c r="F697" s="16">
        <v>19</v>
      </c>
      <c r="G697" s="16" t="s">
        <v>2349</v>
      </c>
      <c r="H697" s="16">
        <v>1995</v>
      </c>
      <c r="I697" s="16">
        <v>0</v>
      </c>
      <c r="J697" s="16">
        <v>1</v>
      </c>
      <c r="K697" s="16">
        <v>19</v>
      </c>
      <c r="L697" s="16" t="s">
        <v>58</v>
      </c>
      <c r="M697" s="16">
        <v>0</v>
      </c>
      <c r="N697" s="16">
        <v>0</v>
      </c>
      <c r="O697" s="16">
        <v>0</v>
      </c>
      <c r="P697" s="16">
        <v>0</v>
      </c>
      <c r="Q697" s="16">
        <v>0</v>
      </c>
      <c r="R697" s="16">
        <v>0</v>
      </c>
      <c r="S697" s="16">
        <v>0</v>
      </c>
      <c r="T697" s="16">
        <v>1</v>
      </c>
      <c r="U697" s="16">
        <v>0</v>
      </c>
    </row>
    <row r="698" spans="1:21" ht="58" x14ac:dyDescent="0.35">
      <c r="A698" s="16">
        <v>298</v>
      </c>
      <c r="B698" s="16" t="s">
        <v>2350</v>
      </c>
      <c r="C698" s="16" t="s">
        <v>2351</v>
      </c>
      <c r="D698" s="16">
        <v>1998</v>
      </c>
      <c r="E698" s="16" t="s">
        <v>2350</v>
      </c>
      <c r="F698" s="16">
        <v>19</v>
      </c>
      <c r="G698" s="16" t="s">
        <v>2352</v>
      </c>
      <c r="H698" s="16">
        <v>1998</v>
      </c>
      <c r="I698" s="16">
        <v>0</v>
      </c>
      <c r="J698" s="16">
        <v>1</v>
      </c>
      <c r="K698" s="16">
        <v>19</v>
      </c>
      <c r="L698" s="16" t="s">
        <v>67</v>
      </c>
      <c r="M698" s="16">
        <v>0</v>
      </c>
      <c r="N698" s="16">
        <v>0</v>
      </c>
      <c r="O698" s="16">
        <v>0</v>
      </c>
      <c r="P698" s="16">
        <v>0</v>
      </c>
      <c r="Q698" s="16">
        <v>1</v>
      </c>
      <c r="R698" s="16">
        <v>0</v>
      </c>
      <c r="S698" s="16">
        <v>0</v>
      </c>
      <c r="T698" s="16">
        <v>0</v>
      </c>
      <c r="U698" s="16">
        <v>0</v>
      </c>
    </row>
    <row r="699" spans="1:21" ht="72.5" x14ac:dyDescent="0.35">
      <c r="A699" s="16">
        <v>482</v>
      </c>
      <c r="B699" s="16" t="s">
        <v>2353</v>
      </c>
      <c r="C699" s="16" t="s">
        <v>2354</v>
      </c>
      <c r="D699" s="16">
        <v>2008</v>
      </c>
      <c r="E699" s="16" t="s">
        <v>2353</v>
      </c>
      <c r="F699" s="16">
        <v>19</v>
      </c>
      <c r="G699" s="16" t="s">
        <v>2355</v>
      </c>
      <c r="H699" s="16">
        <v>2008</v>
      </c>
      <c r="I699" s="16">
        <v>0</v>
      </c>
      <c r="J699" s="16">
        <v>1</v>
      </c>
      <c r="K699" s="16">
        <v>19</v>
      </c>
      <c r="L699" s="16" t="s">
        <v>58</v>
      </c>
      <c r="M699" s="16">
        <v>0</v>
      </c>
      <c r="N699" s="16">
        <v>0</v>
      </c>
      <c r="O699" s="16">
        <v>0</v>
      </c>
      <c r="P699" s="16">
        <v>0</v>
      </c>
      <c r="Q699" s="16">
        <v>0</v>
      </c>
      <c r="R699" s="16">
        <v>0</v>
      </c>
      <c r="S699" s="16">
        <v>0</v>
      </c>
      <c r="T699" s="16">
        <v>1</v>
      </c>
      <c r="U699" s="16">
        <v>0</v>
      </c>
    </row>
    <row r="700" spans="1:21" ht="58" x14ac:dyDescent="0.35">
      <c r="A700" s="16">
        <v>1073</v>
      </c>
      <c r="B700" s="16" t="s">
        <v>2356</v>
      </c>
      <c r="C700" s="16" t="s">
        <v>1821</v>
      </c>
      <c r="D700" s="16">
        <v>2007</v>
      </c>
      <c r="E700" s="16" t="s">
        <v>2356</v>
      </c>
      <c r="F700" s="16">
        <v>19</v>
      </c>
      <c r="G700" s="16" t="s">
        <v>2357</v>
      </c>
      <c r="H700" s="16">
        <v>2007</v>
      </c>
      <c r="I700" s="16">
        <v>0</v>
      </c>
      <c r="J700" s="16">
        <v>1</v>
      </c>
      <c r="K700" s="16">
        <v>19</v>
      </c>
      <c r="L700" s="16" t="s">
        <v>58</v>
      </c>
      <c r="M700" s="16">
        <v>0</v>
      </c>
      <c r="N700" s="16">
        <v>0</v>
      </c>
      <c r="O700" s="16">
        <v>0</v>
      </c>
      <c r="P700" s="16">
        <v>0</v>
      </c>
      <c r="Q700" s="16">
        <v>0</v>
      </c>
      <c r="R700" s="16">
        <v>0</v>
      </c>
      <c r="S700" s="16">
        <v>0</v>
      </c>
      <c r="T700" s="16">
        <v>1</v>
      </c>
      <c r="U700" s="16">
        <v>0</v>
      </c>
    </row>
    <row r="701" spans="1:21" ht="58" x14ac:dyDescent="0.35">
      <c r="A701" s="16">
        <v>14525</v>
      </c>
      <c r="B701" s="16" t="s">
        <v>2358</v>
      </c>
      <c r="C701" s="16" t="s">
        <v>2359</v>
      </c>
      <c r="D701" s="16">
        <v>2013</v>
      </c>
      <c r="E701" s="16" t="s">
        <v>2358</v>
      </c>
      <c r="F701" s="16">
        <v>19</v>
      </c>
      <c r="G701" s="16" t="s">
        <v>2360</v>
      </c>
      <c r="H701" s="16">
        <v>2013</v>
      </c>
      <c r="I701" s="16">
        <v>0</v>
      </c>
      <c r="J701" s="16">
        <v>1</v>
      </c>
      <c r="K701" s="16">
        <v>19</v>
      </c>
      <c r="L701" s="16" t="s">
        <v>58</v>
      </c>
      <c r="M701" s="16">
        <v>0</v>
      </c>
      <c r="N701" s="16">
        <v>0</v>
      </c>
      <c r="O701" s="16">
        <v>0</v>
      </c>
      <c r="P701" s="16">
        <v>0</v>
      </c>
      <c r="Q701" s="16">
        <v>0</v>
      </c>
      <c r="R701" s="16">
        <v>0</v>
      </c>
      <c r="S701" s="16">
        <v>0</v>
      </c>
      <c r="T701" s="16">
        <v>1</v>
      </c>
      <c r="U701" s="16">
        <v>0</v>
      </c>
    </row>
    <row r="702" spans="1:21" ht="72.5" x14ac:dyDescent="0.35">
      <c r="A702" s="16">
        <v>26918</v>
      </c>
      <c r="B702" s="16" t="s">
        <v>2361</v>
      </c>
      <c r="C702" s="16" t="s">
        <v>2362</v>
      </c>
      <c r="D702" s="16">
        <v>2016</v>
      </c>
      <c r="E702" s="16" t="s">
        <v>2361</v>
      </c>
      <c r="F702" s="16">
        <v>19</v>
      </c>
      <c r="G702" s="16" t="s">
        <v>2363</v>
      </c>
      <c r="H702" s="16">
        <v>2016</v>
      </c>
      <c r="I702" s="16">
        <v>0</v>
      </c>
      <c r="J702" s="16">
        <v>1</v>
      </c>
      <c r="K702" s="16">
        <v>19</v>
      </c>
      <c r="L702" s="16" t="s">
        <v>67</v>
      </c>
      <c r="M702" s="16">
        <v>0</v>
      </c>
      <c r="N702" s="16">
        <v>0</v>
      </c>
      <c r="O702" s="16">
        <v>0</v>
      </c>
      <c r="P702" s="16">
        <v>0</v>
      </c>
      <c r="Q702" s="16">
        <v>1</v>
      </c>
      <c r="R702" s="16">
        <v>0</v>
      </c>
      <c r="S702" s="16">
        <v>0</v>
      </c>
      <c r="T702" s="16">
        <v>0</v>
      </c>
      <c r="U702" s="16">
        <v>0</v>
      </c>
    </row>
    <row r="703" spans="1:21" ht="72.5" x14ac:dyDescent="0.35">
      <c r="A703" s="16">
        <v>27002</v>
      </c>
      <c r="B703" s="16" t="s">
        <v>2364</v>
      </c>
      <c r="C703" s="16" t="s">
        <v>2365</v>
      </c>
      <c r="D703" s="16">
        <v>2016</v>
      </c>
      <c r="E703" s="16" t="s">
        <v>2364</v>
      </c>
      <c r="F703" s="16">
        <v>19</v>
      </c>
      <c r="G703" s="16" t="s">
        <v>2366</v>
      </c>
      <c r="H703" s="16">
        <v>2016</v>
      </c>
      <c r="I703" s="16">
        <v>0</v>
      </c>
      <c r="J703" s="16">
        <v>1</v>
      </c>
      <c r="K703" s="16">
        <v>19</v>
      </c>
      <c r="L703" s="16" t="s">
        <v>58</v>
      </c>
      <c r="M703" s="16">
        <v>0</v>
      </c>
      <c r="N703" s="16">
        <v>0</v>
      </c>
      <c r="O703" s="16">
        <v>0</v>
      </c>
      <c r="P703" s="16">
        <v>0</v>
      </c>
      <c r="Q703" s="16">
        <v>0</v>
      </c>
      <c r="R703" s="16">
        <v>0</v>
      </c>
      <c r="S703" s="16">
        <v>0</v>
      </c>
      <c r="T703" s="16">
        <v>1</v>
      </c>
      <c r="U703" s="16">
        <v>0</v>
      </c>
    </row>
    <row r="704" spans="1:21" ht="72.5" x14ac:dyDescent="0.35">
      <c r="A704" s="16">
        <v>100020</v>
      </c>
      <c r="B704" s="16" t="s">
        <v>2367</v>
      </c>
      <c r="C704" s="16" t="s">
        <v>2368</v>
      </c>
      <c r="D704" s="16">
        <v>2010</v>
      </c>
      <c r="E704" s="16" t="s">
        <v>2367</v>
      </c>
      <c r="F704" s="16">
        <v>19</v>
      </c>
      <c r="G704" s="16" t="s">
        <v>2369</v>
      </c>
      <c r="H704" s="16">
        <v>2010</v>
      </c>
      <c r="I704" s="16">
        <v>0</v>
      </c>
      <c r="J704" s="16">
        <v>1</v>
      </c>
      <c r="K704" s="16">
        <v>19</v>
      </c>
      <c r="L704" s="16" t="s">
        <v>1958</v>
      </c>
      <c r="M704" s="16">
        <v>0</v>
      </c>
      <c r="N704" s="16">
        <v>0</v>
      </c>
      <c r="O704" s="16">
        <v>0</v>
      </c>
      <c r="P704" s="16">
        <v>0</v>
      </c>
      <c r="Q704" s="16">
        <v>0</v>
      </c>
      <c r="R704" s="16">
        <v>0</v>
      </c>
      <c r="S704" s="16">
        <v>0</v>
      </c>
      <c r="T704" s="16">
        <v>1</v>
      </c>
      <c r="U704" s="16">
        <v>1</v>
      </c>
    </row>
    <row r="705" spans="1:21" ht="101.5" x14ac:dyDescent="0.35">
      <c r="A705" s="16">
        <v>100040</v>
      </c>
      <c r="B705" s="16" t="s">
        <v>2370</v>
      </c>
      <c r="C705" s="16" t="s">
        <v>2371</v>
      </c>
      <c r="D705" s="16">
        <v>2017</v>
      </c>
      <c r="E705" s="16" t="s">
        <v>2370</v>
      </c>
      <c r="F705" s="16">
        <v>19</v>
      </c>
      <c r="G705" s="16" t="s">
        <v>2372</v>
      </c>
      <c r="H705" s="16">
        <v>2017</v>
      </c>
      <c r="I705" s="16">
        <v>0</v>
      </c>
      <c r="J705" s="16">
        <v>1</v>
      </c>
      <c r="K705" s="16">
        <v>19</v>
      </c>
      <c r="L705" s="16" t="s">
        <v>67</v>
      </c>
      <c r="M705" s="16">
        <v>0</v>
      </c>
      <c r="N705" s="16">
        <v>0</v>
      </c>
      <c r="O705" s="16">
        <v>0</v>
      </c>
      <c r="P705" s="16">
        <v>0</v>
      </c>
      <c r="Q705" s="16">
        <v>1</v>
      </c>
      <c r="R705" s="16">
        <v>0</v>
      </c>
      <c r="S705" s="16">
        <v>0</v>
      </c>
      <c r="T705" s="16">
        <v>0</v>
      </c>
      <c r="U705" s="16">
        <v>0</v>
      </c>
    </row>
    <row r="706" spans="1:21" ht="87" x14ac:dyDescent="0.35">
      <c r="A706" s="16">
        <v>100116</v>
      </c>
      <c r="B706" s="16" t="s">
        <v>2373</v>
      </c>
      <c r="C706" s="16" t="s">
        <v>2374</v>
      </c>
      <c r="D706" s="16">
        <v>2019</v>
      </c>
      <c r="E706" s="16" t="s">
        <v>2373</v>
      </c>
      <c r="F706" s="16">
        <v>19</v>
      </c>
      <c r="G706" s="16" t="s">
        <v>2375</v>
      </c>
      <c r="H706" s="16">
        <v>2019</v>
      </c>
      <c r="I706" s="16">
        <v>0</v>
      </c>
      <c r="J706" s="16">
        <v>1</v>
      </c>
      <c r="K706" s="16">
        <v>19</v>
      </c>
      <c r="L706" s="16" t="s">
        <v>1829</v>
      </c>
      <c r="M706" s="16">
        <v>1</v>
      </c>
      <c r="N706" s="16">
        <v>1</v>
      </c>
      <c r="O706" s="16">
        <v>0</v>
      </c>
      <c r="P706" s="16">
        <v>0</v>
      </c>
      <c r="Q706" s="16">
        <v>0</v>
      </c>
      <c r="R706" s="16">
        <v>1</v>
      </c>
      <c r="S706" s="16">
        <v>0</v>
      </c>
      <c r="T706" s="16">
        <v>0</v>
      </c>
      <c r="U706" s="16">
        <v>0</v>
      </c>
    </row>
    <row r="707" spans="1:21" ht="87" x14ac:dyDescent="0.35">
      <c r="A707" s="16">
        <v>100156</v>
      </c>
      <c r="B707" s="16" t="s">
        <v>2376</v>
      </c>
      <c r="C707" s="16" t="s">
        <v>2377</v>
      </c>
      <c r="D707" s="16">
        <v>2019</v>
      </c>
      <c r="E707" s="16" t="s">
        <v>2376</v>
      </c>
      <c r="F707" s="16">
        <v>19</v>
      </c>
      <c r="G707" s="16" t="s">
        <v>2378</v>
      </c>
      <c r="H707" s="16">
        <v>2019</v>
      </c>
      <c r="I707" s="16">
        <v>0</v>
      </c>
      <c r="J707" s="16">
        <v>1</v>
      </c>
      <c r="K707" s="16">
        <v>19</v>
      </c>
      <c r="L707" s="16" t="s">
        <v>2236</v>
      </c>
      <c r="M707" s="16">
        <v>0</v>
      </c>
      <c r="N707" s="16">
        <v>0</v>
      </c>
      <c r="O707" s="16">
        <v>0</v>
      </c>
      <c r="P707" s="16">
        <v>1</v>
      </c>
      <c r="Q707" s="16">
        <v>0</v>
      </c>
      <c r="R707" s="16">
        <v>0</v>
      </c>
      <c r="S707" s="16">
        <v>0</v>
      </c>
      <c r="T707" s="16">
        <v>0</v>
      </c>
      <c r="U707" s="16">
        <v>0</v>
      </c>
    </row>
    <row r="708" spans="1:21" ht="72.5" x14ac:dyDescent="0.35">
      <c r="A708" s="16">
        <v>100163</v>
      </c>
      <c r="B708" s="16" t="s">
        <v>2379</v>
      </c>
      <c r="C708" s="16" t="s">
        <v>2380</v>
      </c>
      <c r="D708" s="16">
        <v>2018</v>
      </c>
      <c r="E708" s="16" t="s">
        <v>2379</v>
      </c>
      <c r="F708" s="16">
        <v>19</v>
      </c>
      <c r="G708" s="16" t="s">
        <v>2381</v>
      </c>
      <c r="H708" s="16">
        <v>2018</v>
      </c>
      <c r="I708" s="16">
        <v>0</v>
      </c>
      <c r="J708" s="16">
        <v>1</v>
      </c>
      <c r="K708" s="16">
        <v>19</v>
      </c>
      <c r="L708" s="16" t="s">
        <v>67</v>
      </c>
      <c r="M708" s="16">
        <v>0</v>
      </c>
      <c r="N708" s="16">
        <v>0</v>
      </c>
      <c r="O708" s="16">
        <v>0</v>
      </c>
      <c r="P708" s="16">
        <v>0</v>
      </c>
      <c r="Q708" s="16">
        <v>1</v>
      </c>
      <c r="R708" s="16">
        <v>0</v>
      </c>
      <c r="S708" s="16">
        <v>0</v>
      </c>
      <c r="T708" s="16">
        <v>0</v>
      </c>
      <c r="U708" s="16">
        <v>0</v>
      </c>
    </row>
    <row r="709" spans="1:21" ht="43.5" x14ac:dyDescent="0.35">
      <c r="A709" s="16">
        <v>1145</v>
      </c>
      <c r="B709" s="16" t="s">
        <v>2382</v>
      </c>
      <c r="C709" s="16" t="s">
        <v>2383</v>
      </c>
      <c r="D709" s="16">
        <v>2000</v>
      </c>
      <c r="E709" s="16" t="s">
        <v>2384</v>
      </c>
      <c r="F709" s="16">
        <v>18</v>
      </c>
      <c r="G709" s="16" t="s">
        <v>2385</v>
      </c>
      <c r="H709" s="16">
        <v>2000</v>
      </c>
      <c r="I709" s="16">
        <v>0.177678318</v>
      </c>
      <c r="J709" s="16">
        <v>1</v>
      </c>
      <c r="K709" s="16">
        <v>18</v>
      </c>
      <c r="L709" s="16" t="s">
        <v>145</v>
      </c>
      <c r="M709" s="16">
        <v>0</v>
      </c>
      <c r="N709" s="16">
        <v>0</v>
      </c>
      <c r="O709" s="16">
        <v>1</v>
      </c>
      <c r="P709" s="16">
        <v>0</v>
      </c>
      <c r="Q709" s="16">
        <v>1</v>
      </c>
      <c r="R709" s="16">
        <v>0</v>
      </c>
      <c r="S709" s="16">
        <v>0</v>
      </c>
      <c r="T709" s="16">
        <v>0</v>
      </c>
      <c r="U709" s="16">
        <v>0</v>
      </c>
    </row>
    <row r="710" spans="1:21" ht="58" x14ac:dyDescent="0.35">
      <c r="A710" s="16">
        <v>838</v>
      </c>
      <c r="B710" s="16" t="s">
        <v>2386</v>
      </c>
      <c r="C710" s="16" t="s">
        <v>2387</v>
      </c>
      <c r="D710" s="16">
        <v>1999</v>
      </c>
      <c r="E710" s="16" t="s">
        <v>2388</v>
      </c>
      <c r="F710" s="16">
        <v>18</v>
      </c>
      <c r="G710" s="16" t="s">
        <v>2389</v>
      </c>
      <c r="H710" s="16">
        <v>1999</v>
      </c>
      <c r="I710" s="16">
        <v>5.7392360000000003E-2</v>
      </c>
      <c r="J710" s="16">
        <v>1</v>
      </c>
      <c r="K710" s="16">
        <v>18</v>
      </c>
      <c r="L710" s="16" t="s">
        <v>58</v>
      </c>
      <c r="M710" s="16">
        <v>0</v>
      </c>
      <c r="N710" s="16">
        <v>0</v>
      </c>
      <c r="O710" s="16">
        <v>0</v>
      </c>
      <c r="P710" s="16">
        <v>0</v>
      </c>
      <c r="Q710" s="16">
        <v>0</v>
      </c>
      <c r="R710" s="16">
        <v>0</v>
      </c>
      <c r="S710" s="16">
        <v>0</v>
      </c>
      <c r="T710" s="16">
        <v>1</v>
      </c>
      <c r="U710" s="16">
        <v>0</v>
      </c>
    </row>
    <row r="711" spans="1:21" ht="72.5" x14ac:dyDescent="0.35">
      <c r="A711" s="16">
        <v>100072</v>
      </c>
      <c r="B711" s="16" t="s">
        <v>2390</v>
      </c>
      <c r="C711" s="16" t="s">
        <v>2391</v>
      </c>
      <c r="D711" s="16">
        <v>2019</v>
      </c>
      <c r="E711" s="16" t="s">
        <v>2392</v>
      </c>
      <c r="F711" s="16">
        <v>18</v>
      </c>
      <c r="G711" s="16" t="s">
        <v>2393</v>
      </c>
      <c r="H711" s="16">
        <v>2019</v>
      </c>
      <c r="I711" s="16">
        <v>3.6147185999999998E-2</v>
      </c>
      <c r="J711" s="16">
        <v>1</v>
      </c>
      <c r="K711" s="16">
        <v>18</v>
      </c>
      <c r="L711" s="16" t="s">
        <v>646</v>
      </c>
      <c r="M711" s="16">
        <v>1</v>
      </c>
      <c r="N711" s="16">
        <v>1</v>
      </c>
      <c r="O711" s="16">
        <v>0</v>
      </c>
      <c r="P711" s="16">
        <v>0</v>
      </c>
      <c r="Q711" s="16">
        <v>0</v>
      </c>
      <c r="R711" s="16">
        <v>0</v>
      </c>
      <c r="S711" s="16">
        <v>0</v>
      </c>
      <c r="T711" s="16">
        <v>0</v>
      </c>
      <c r="U711" s="16">
        <v>0</v>
      </c>
    </row>
    <row r="712" spans="1:21" ht="43.5" x14ac:dyDescent="0.35">
      <c r="A712" s="16">
        <v>100052</v>
      </c>
      <c r="B712" s="16" t="s">
        <v>2394</v>
      </c>
      <c r="C712" s="16" t="s">
        <v>1029</v>
      </c>
      <c r="D712" s="16">
        <v>2018</v>
      </c>
      <c r="E712" s="16" t="s">
        <v>2395</v>
      </c>
      <c r="F712" s="16">
        <v>18</v>
      </c>
      <c r="G712" s="16" t="s">
        <v>2396</v>
      </c>
      <c r="H712" s="16">
        <v>2018</v>
      </c>
      <c r="I712" s="16">
        <v>3.1625486000000001E-2</v>
      </c>
      <c r="J712" s="16">
        <v>1</v>
      </c>
      <c r="K712" s="16">
        <v>18</v>
      </c>
      <c r="L712" s="16" t="s">
        <v>1283</v>
      </c>
      <c r="M712" s="16">
        <v>0</v>
      </c>
      <c r="N712" s="16">
        <v>0</v>
      </c>
      <c r="O712" s="16">
        <v>0</v>
      </c>
      <c r="P712" s="16">
        <v>0</v>
      </c>
      <c r="Q712" s="16">
        <v>0</v>
      </c>
      <c r="R712" s="16">
        <v>0</v>
      </c>
      <c r="S712" s="16">
        <v>0</v>
      </c>
      <c r="T712" s="16">
        <v>0</v>
      </c>
      <c r="U712" s="16">
        <v>1</v>
      </c>
    </row>
    <row r="713" spans="1:21" ht="72.5" x14ac:dyDescent="0.35">
      <c r="A713" s="16">
        <v>100072</v>
      </c>
      <c r="B713" s="16" t="s">
        <v>2397</v>
      </c>
      <c r="C713" s="16" t="s">
        <v>2398</v>
      </c>
      <c r="D713" s="16">
        <v>2019</v>
      </c>
      <c r="E713" s="16" t="s">
        <v>2392</v>
      </c>
      <c r="F713" s="16">
        <v>18</v>
      </c>
      <c r="G713" s="16" t="s">
        <v>2393</v>
      </c>
      <c r="H713" s="16">
        <v>2019</v>
      </c>
      <c r="I713" s="16">
        <v>5.9523809999999996E-3</v>
      </c>
      <c r="J713" s="16">
        <v>1</v>
      </c>
      <c r="K713" s="16">
        <v>18</v>
      </c>
      <c r="L713" s="16" t="s">
        <v>646</v>
      </c>
      <c r="M713" s="16">
        <v>1</v>
      </c>
      <c r="N713" s="16">
        <v>1</v>
      </c>
      <c r="O713" s="16">
        <v>0</v>
      </c>
      <c r="P713" s="16">
        <v>0</v>
      </c>
      <c r="Q713" s="16">
        <v>0</v>
      </c>
      <c r="R713" s="16">
        <v>0</v>
      </c>
      <c r="S713" s="16">
        <v>0</v>
      </c>
      <c r="T713" s="16">
        <v>0</v>
      </c>
      <c r="U713" s="16">
        <v>0</v>
      </c>
    </row>
    <row r="714" spans="1:21" ht="72.5" x14ac:dyDescent="0.35">
      <c r="A714" s="16">
        <v>14</v>
      </c>
      <c r="B714" s="16" t="s">
        <v>2399</v>
      </c>
      <c r="C714" s="16" t="s">
        <v>2400</v>
      </c>
      <c r="D714" s="16">
        <v>2008</v>
      </c>
      <c r="E714" s="16" t="s">
        <v>2399</v>
      </c>
      <c r="F714" s="16">
        <v>18</v>
      </c>
      <c r="G714" s="16" t="s">
        <v>2401</v>
      </c>
      <c r="H714" s="16">
        <v>2008</v>
      </c>
      <c r="I714" s="16">
        <v>0</v>
      </c>
      <c r="J714" s="16">
        <v>1</v>
      </c>
      <c r="K714" s="16">
        <v>18</v>
      </c>
      <c r="L714" s="16" t="s">
        <v>58</v>
      </c>
      <c r="M714" s="16">
        <v>0</v>
      </c>
      <c r="N714" s="16">
        <v>0</v>
      </c>
      <c r="O714" s="16">
        <v>0</v>
      </c>
      <c r="P714" s="16">
        <v>0</v>
      </c>
      <c r="Q714" s="16">
        <v>0</v>
      </c>
      <c r="R714" s="16">
        <v>0</v>
      </c>
      <c r="S714" s="16">
        <v>0</v>
      </c>
      <c r="T714" s="16">
        <v>1</v>
      </c>
      <c r="U714" s="16">
        <v>0</v>
      </c>
    </row>
    <row r="715" spans="1:21" ht="58" x14ac:dyDescent="0.35">
      <c r="A715" s="16">
        <v>361</v>
      </c>
      <c r="B715" s="16" t="s">
        <v>2402</v>
      </c>
      <c r="C715" s="16" t="s">
        <v>2403</v>
      </c>
      <c r="D715" s="16">
        <v>2000</v>
      </c>
      <c r="E715" s="16" t="s">
        <v>2402</v>
      </c>
      <c r="F715" s="16">
        <v>18</v>
      </c>
      <c r="G715" s="16" t="s">
        <v>2404</v>
      </c>
      <c r="H715" s="16">
        <v>2000</v>
      </c>
      <c r="I715" s="16">
        <v>0</v>
      </c>
      <c r="J715" s="16">
        <v>1</v>
      </c>
      <c r="K715" s="16">
        <v>18</v>
      </c>
      <c r="L715" s="16" t="s">
        <v>58</v>
      </c>
      <c r="M715" s="16">
        <v>0</v>
      </c>
      <c r="N715" s="16">
        <v>0</v>
      </c>
      <c r="O715" s="16">
        <v>0</v>
      </c>
      <c r="P715" s="16">
        <v>0</v>
      </c>
      <c r="Q715" s="16">
        <v>0</v>
      </c>
      <c r="R715" s="16">
        <v>0</v>
      </c>
      <c r="S715" s="16">
        <v>0</v>
      </c>
      <c r="T715" s="16">
        <v>1</v>
      </c>
      <c r="U715" s="16">
        <v>0</v>
      </c>
    </row>
    <row r="716" spans="1:21" ht="58" x14ac:dyDescent="0.35">
      <c r="A716" s="16">
        <v>369</v>
      </c>
      <c r="B716" s="16" t="s">
        <v>2405</v>
      </c>
      <c r="C716" s="16" t="s">
        <v>2406</v>
      </c>
      <c r="D716" s="16">
        <v>2001</v>
      </c>
      <c r="E716" s="16" t="s">
        <v>2405</v>
      </c>
      <c r="F716" s="16">
        <v>18</v>
      </c>
      <c r="G716" s="16" t="s">
        <v>2407</v>
      </c>
      <c r="H716" s="16">
        <v>2001</v>
      </c>
      <c r="I716" s="16">
        <v>0</v>
      </c>
      <c r="J716" s="16">
        <v>1</v>
      </c>
      <c r="K716" s="16">
        <v>18</v>
      </c>
      <c r="L716" s="16" t="s">
        <v>58</v>
      </c>
      <c r="M716" s="16">
        <v>0</v>
      </c>
      <c r="N716" s="16">
        <v>0</v>
      </c>
      <c r="O716" s="16">
        <v>0</v>
      </c>
      <c r="P716" s="16">
        <v>0</v>
      </c>
      <c r="Q716" s="16">
        <v>0</v>
      </c>
      <c r="R716" s="16">
        <v>0</v>
      </c>
      <c r="S716" s="16">
        <v>0</v>
      </c>
      <c r="T716" s="16">
        <v>1</v>
      </c>
      <c r="U716" s="16">
        <v>0</v>
      </c>
    </row>
    <row r="717" spans="1:21" ht="58" x14ac:dyDescent="0.35">
      <c r="A717" s="16">
        <v>371</v>
      </c>
      <c r="B717" s="16" t="s">
        <v>2408</v>
      </c>
      <c r="C717" s="16" t="s">
        <v>2409</v>
      </c>
      <c r="D717" s="16">
        <v>1988</v>
      </c>
      <c r="E717" s="16" t="s">
        <v>2408</v>
      </c>
      <c r="F717" s="16">
        <v>18</v>
      </c>
      <c r="G717" s="16" t="s">
        <v>2410</v>
      </c>
      <c r="H717" s="16">
        <v>1988</v>
      </c>
      <c r="I717" s="16">
        <v>0</v>
      </c>
      <c r="J717" s="16">
        <v>1</v>
      </c>
      <c r="K717" s="16">
        <v>18</v>
      </c>
      <c r="L717" s="16" t="s">
        <v>58</v>
      </c>
      <c r="M717" s="16">
        <v>0</v>
      </c>
      <c r="N717" s="16">
        <v>0</v>
      </c>
      <c r="O717" s="16">
        <v>0</v>
      </c>
      <c r="P717" s="16">
        <v>0</v>
      </c>
      <c r="Q717" s="16">
        <v>0</v>
      </c>
      <c r="R717" s="16">
        <v>0</v>
      </c>
      <c r="S717" s="16">
        <v>0</v>
      </c>
      <c r="T717" s="16">
        <v>1</v>
      </c>
      <c r="U717" s="16">
        <v>0</v>
      </c>
    </row>
    <row r="718" spans="1:21" ht="58" x14ac:dyDescent="0.35">
      <c r="A718" s="16">
        <v>409</v>
      </c>
      <c r="B718" s="16" t="s">
        <v>2411</v>
      </c>
      <c r="C718" s="16" t="s">
        <v>2412</v>
      </c>
      <c r="D718" s="16">
        <v>2002</v>
      </c>
      <c r="E718" s="16" t="s">
        <v>2411</v>
      </c>
      <c r="F718" s="16">
        <v>18</v>
      </c>
      <c r="G718" s="16" t="s">
        <v>2413</v>
      </c>
      <c r="H718" s="16">
        <v>2002</v>
      </c>
      <c r="I718" s="16">
        <v>0</v>
      </c>
      <c r="J718" s="16">
        <v>1</v>
      </c>
      <c r="K718" s="16">
        <v>18</v>
      </c>
      <c r="L718" s="16" t="s">
        <v>67</v>
      </c>
      <c r="M718" s="16">
        <v>0</v>
      </c>
      <c r="N718" s="16">
        <v>0</v>
      </c>
      <c r="O718" s="16">
        <v>0</v>
      </c>
      <c r="P718" s="16">
        <v>0</v>
      </c>
      <c r="Q718" s="16">
        <v>1</v>
      </c>
      <c r="R718" s="16">
        <v>0</v>
      </c>
      <c r="S718" s="16">
        <v>0</v>
      </c>
      <c r="T718" s="16">
        <v>0</v>
      </c>
      <c r="U718" s="16">
        <v>0</v>
      </c>
    </row>
    <row r="719" spans="1:21" ht="58" x14ac:dyDescent="0.35">
      <c r="A719" s="16">
        <v>442</v>
      </c>
      <c r="B719" s="16" t="s">
        <v>2414</v>
      </c>
      <c r="C719" s="16" t="s">
        <v>2415</v>
      </c>
      <c r="D719" s="16">
        <v>2008</v>
      </c>
      <c r="E719" s="16" t="s">
        <v>2414</v>
      </c>
      <c r="F719" s="16">
        <v>18</v>
      </c>
      <c r="G719" s="16" t="s">
        <v>2416</v>
      </c>
      <c r="H719" s="16">
        <v>2008</v>
      </c>
      <c r="I719" s="16">
        <v>0</v>
      </c>
      <c r="J719" s="16">
        <v>1</v>
      </c>
      <c r="K719" s="16">
        <v>18</v>
      </c>
      <c r="L719" s="16" t="s">
        <v>111</v>
      </c>
      <c r="M719" s="16">
        <v>1</v>
      </c>
      <c r="N719" s="16">
        <v>1</v>
      </c>
      <c r="O719" s="16">
        <v>0</v>
      </c>
      <c r="P719" s="16">
        <v>0</v>
      </c>
      <c r="Q719" s="16">
        <v>0</v>
      </c>
      <c r="R719" s="16">
        <v>0</v>
      </c>
      <c r="S719" s="16">
        <v>0</v>
      </c>
      <c r="T719" s="16">
        <v>1</v>
      </c>
      <c r="U719" s="16">
        <v>0</v>
      </c>
    </row>
    <row r="720" spans="1:21" ht="87" x14ac:dyDescent="0.35">
      <c r="A720" s="16">
        <v>453</v>
      </c>
      <c r="B720" s="16" t="s">
        <v>2417</v>
      </c>
      <c r="C720" s="16" t="s">
        <v>2418</v>
      </c>
      <c r="D720" s="16">
        <v>2010</v>
      </c>
      <c r="E720" s="16" t="s">
        <v>2417</v>
      </c>
      <c r="F720" s="16">
        <v>18</v>
      </c>
      <c r="G720" s="16" t="s">
        <v>2419</v>
      </c>
      <c r="H720" s="16">
        <v>2010</v>
      </c>
      <c r="I720" s="16">
        <v>0</v>
      </c>
      <c r="J720" s="16">
        <v>1</v>
      </c>
      <c r="K720" s="16">
        <v>18</v>
      </c>
      <c r="L720" s="16" t="s">
        <v>58</v>
      </c>
      <c r="M720" s="16">
        <v>0</v>
      </c>
      <c r="N720" s="16">
        <v>0</v>
      </c>
      <c r="O720" s="16">
        <v>0</v>
      </c>
      <c r="P720" s="16">
        <v>0</v>
      </c>
      <c r="Q720" s="16">
        <v>0</v>
      </c>
      <c r="R720" s="16">
        <v>0</v>
      </c>
      <c r="S720" s="16">
        <v>0</v>
      </c>
      <c r="T720" s="16">
        <v>1</v>
      </c>
      <c r="U720" s="16">
        <v>0</v>
      </c>
    </row>
    <row r="721" spans="1:21" ht="58" x14ac:dyDescent="0.35">
      <c r="A721" s="16">
        <v>808</v>
      </c>
      <c r="B721" s="16" t="s">
        <v>2420</v>
      </c>
      <c r="C721" s="16" t="s">
        <v>2421</v>
      </c>
      <c r="D721" s="16">
        <v>2004</v>
      </c>
      <c r="E721" s="16" t="s">
        <v>2420</v>
      </c>
      <c r="F721" s="16">
        <v>18</v>
      </c>
      <c r="G721" s="16" t="s">
        <v>2422</v>
      </c>
      <c r="H721" s="16">
        <v>2004</v>
      </c>
      <c r="I721" s="16">
        <v>0</v>
      </c>
      <c r="J721" s="16">
        <v>1</v>
      </c>
      <c r="K721" s="16">
        <v>18</v>
      </c>
      <c r="L721" s="16" t="s">
        <v>26</v>
      </c>
      <c r="M721" s="16">
        <v>0</v>
      </c>
      <c r="N721" s="16">
        <v>0</v>
      </c>
      <c r="O721" s="16">
        <v>0</v>
      </c>
      <c r="P721" s="16">
        <v>1</v>
      </c>
      <c r="Q721" s="16">
        <v>0</v>
      </c>
      <c r="R721" s="16">
        <v>0</v>
      </c>
      <c r="S721" s="16">
        <v>0</v>
      </c>
      <c r="T721" s="16">
        <v>0</v>
      </c>
      <c r="U721" s="16">
        <v>0</v>
      </c>
    </row>
    <row r="722" spans="1:21" ht="87" x14ac:dyDescent="0.35">
      <c r="A722" s="16">
        <v>861</v>
      </c>
      <c r="B722" s="16" t="s">
        <v>2423</v>
      </c>
      <c r="C722" s="16" t="s">
        <v>2424</v>
      </c>
      <c r="D722" s="16">
        <v>2012</v>
      </c>
      <c r="E722" s="16" t="s">
        <v>2423</v>
      </c>
      <c r="F722" s="16">
        <v>18</v>
      </c>
      <c r="G722" s="16" t="s">
        <v>2425</v>
      </c>
      <c r="H722" s="16">
        <v>2012</v>
      </c>
      <c r="I722" s="16">
        <v>0</v>
      </c>
      <c r="J722" s="16">
        <v>1</v>
      </c>
      <c r="K722" s="16">
        <v>18</v>
      </c>
      <c r="L722" s="16" t="s">
        <v>1627</v>
      </c>
      <c r="M722" s="16">
        <v>0</v>
      </c>
      <c r="N722" s="16">
        <v>0</v>
      </c>
      <c r="O722" s="16">
        <v>0</v>
      </c>
      <c r="P722" s="16">
        <v>0</v>
      </c>
      <c r="Q722" s="16">
        <v>1</v>
      </c>
      <c r="R722" s="16">
        <v>0</v>
      </c>
      <c r="S722" s="16">
        <v>0</v>
      </c>
      <c r="T722" s="16">
        <v>1</v>
      </c>
      <c r="U722" s="16">
        <v>0</v>
      </c>
    </row>
    <row r="723" spans="1:21" ht="72.5" x14ac:dyDescent="0.35">
      <c r="A723" s="16">
        <v>1073</v>
      </c>
      <c r="B723" s="16" t="s">
        <v>2426</v>
      </c>
      <c r="C723" s="16" t="s">
        <v>2427</v>
      </c>
      <c r="D723" s="16">
        <v>2009</v>
      </c>
      <c r="E723" s="16" t="s">
        <v>2426</v>
      </c>
      <c r="F723" s="16">
        <v>18</v>
      </c>
      <c r="G723" s="16" t="s">
        <v>2428</v>
      </c>
      <c r="H723" s="16">
        <v>2009</v>
      </c>
      <c r="I723" s="16">
        <v>0</v>
      </c>
      <c r="J723" s="16">
        <v>1</v>
      </c>
      <c r="K723" s="16">
        <v>18</v>
      </c>
      <c r="L723" s="16" t="s">
        <v>58</v>
      </c>
      <c r="M723" s="16">
        <v>0</v>
      </c>
      <c r="N723" s="16">
        <v>0</v>
      </c>
      <c r="O723" s="16">
        <v>0</v>
      </c>
      <c r="P723" s="16">
        <v>0</v>
      </c>
      <c r="Q723" s="16">
        <v>0</v>
      </c>
      <c r="R723" s="16">
        <v>0</v>
      </c>
      <c r="S723" s="16">
        <v>0</v>
      </c>
      <c r="T723" s="16">
        <v>1</v>
      </c>
      <c r="U723" s="16">
        <v>0</v>
      </c>
    </row>
    <row r="724" spans="1:21" ht="72.5" x14ac:dyDescent="0.35">
      <c r="A724" s="16">
        <v>1102</v>
      </c>
      <c r="B724" s="16" t="s">
        <v>2429</v>
      </c>
      <c r="C724" s="16" t="s">
        <v>1360</v>
      </c>
      <c r="D724" s="16">
        <v>2012</v>
      </c>
      <c r="E724" s="16" t="s">
        <v>2429</v>
      </c>
      <c r="F724" s="16">
        <v>18</v>
      </c>
      <c r="G724" s="16" t="s">
        <v>2430</v>
      </c>
      <c r="H724" s="16">
        <v>2012</v>
      </c>
      <c r="I724" s="16">
        <v>0</v>
      </c>
      <c r="J724" s="16">
        <v>1</v>
      </c>
      <c r="K724" s="16">
        <v>18</v>
      </c>
      <c r="L724" s="16" t="s">
        <v>646</v>
      </c>
      <c r="M724" s="16">
        <v>1</v>
      </c>
      <c r="N724" s="16">
        <v>1</v>
      </c>
      <c r="O724" s="16">
        <v>0</v>
      </c>
      <c r="P724" s="16">
        <v>0</v>
      </c>
      <c r="Q724" s="16">
        <v>0</v>
      </c>
      <c r="R724" s="16">
        <v>0</v>
      </c>
      <c r="S724" s="16">
        <v>0</v>
      </c>
      <c r="T724" s="16">
        <v>0</v>
      </c>
      <c r="U724" s="16">
        <v>0</v>
      </c>
    </row>
    <row r="725" spans="1:21" ht="58" x14ac:dyDescent="0.35">
      <c r="A725" s="16">
        <v>1107</v>
      </c>
      <c r="B725" s="16" t="s">
        <v>2431</v>
      </c>
      <c r="C725" s="16" t="s">
        <v>2432</v>
      </c>
      <c r="D725" s="16">
        <v>2012</v>
      </c>
      <c r="E725" s="16" t="s">
        <v>2431</v>
      </c>
      <c r="F725" s="16">
        <v>18</v>
      </c>
      <c r="G725" s="16" t="s">
        <v>2433</v>
      </c>
      <c r="H725" s="16">
        <v>2012</v>
      </c>
      <c r="I725" s="16">
        <v>0</v>
      </c>
      <c r="J725" s="16">
        <v>1</v>
      </c>
      <c r="K725" s="16">
        <v>18</v>
      </c>
      <c r="L725" s="16" t="s">
        <v>58</v>
      </c>
      <c r="M725" s="16">
        <v>0</v>
      </c>
      <c r="N725" s="16">
        <v>0</v>
      </c>
      <c r="O725" s="16">
        <v>0</v>
      </c>
      <c r="P725" s="16">
        <v>0</v>
      </c>
      <c r="Q725" s="16">
        <v>0</v>
      </c>
      <c r="R725" s="16">
        <v>0</v>
      </c>
      <c r="S725" s="16">
        <v>0</v>
      </c>
      <c r="T725" s="16">
        <v>1</v>
      </c>
      <c r="U725" s="16">
        <v>0</v>
      </c>
    </row>
    <row r="726" spans="1:21" ht="101.5" x14ac:dyDescent="0.35">
      <c r="A726" s="16">
        <v>26834</v>
      </c>
      <c r="B726" s="16" t="s">
        <v>2434</v>
      </c>
      <c r="C726" s="16" t="s">
        <v>2435</v>
      </c>
      <c r="D726" s="16">
        <v>2017</v>
      </c>
      <c r="E726" s="16" t="s">
        <v>2434</v>
      </c>
      <c r="F726" s="16">
        <v>18</v>
      </c>
      <c r="G726" s="16" t="s">
        <v>2436</v>
      </c>
      <c r="H726" s="16">
        <v>2017</v>
      </c>
      <c r="I726" s="16">
        <v>0</v>
      </c>
      <c r="J726" s="16">
        <v>1</v>
      </c>
      <c r="K726" s="16">
        <v>18</v>
      </c>
      <c r="L726" s="16" t="s">
        <v>58</v>
      </c>
      <c r="M726" s="16">
        <v>0</v>
      </c>
      <c r="N726" s="16">
        <v>0</v>
      </c>
      <c r="O726" s="16">
        <v>0</v>
      </c>
      <c r="P726" s="16">
        <v>0</v>
      </c>
      <c r="Q726" s="16">
        <v>0</v>
      </c>
      <c r="R726" s="16">
        <v>0</v>
      </c>
      <c r="S726" s="16">
        <v>0</v>
      </c>
      <c r="T726" s="16">
        <v>1</v>
      </c>
      <c r="U726" s="16">
        <v>0</v>
      </c>
    </row>
    <row r="727" spans="1:21" ht="58" x14ac:dyDescent="0.35">
      <c r="A727" s="16">
        <v>26918</v>
      </c>
      <c r="B727" s="16" t="s">
        <v>2437</v>
      </c>
      <c r="C727" s="16" t="s">
        <v>2438</v>
      </c>
      <c r="D727" s="16">
        <v>2020</v>
      </c>
      <c r="E727" s="16" t="s">
        <v>2437</v>
      </c>
      <c r="F727" s="16">
        <v>18</v>
      </c>
      <c r="G727" s="16" t="s">
        <v>2439</v>
      </c>
      <c r="H727" s="16">
        <v>2020</v>
      </c>
      <c r="I727" s="16">
        <v>0</v>
      </c>
      <c r="J727" s="16">
        <v>1</v>
      </c>
      <c r="K727" s="16">
        <v>18</v>
      </c>
      <c r="L727" s="16" t="s">
        <v>67</v>
      </c>
      <c r="M727" s="16">
        <v>0</v>
      </c>
      <c r="N727" s="16">
        <v>0</v>
      </c>
      <c r="O727" s="16">
        <v>0</v>
      </c>
      <c r="P727" s="16">
        <v>0</v>
      </c>
      <c r="Q727" s="16">
        <v>1</v>
      </c>
      <c r="R727" s="16">
        <v>0</v>
      </c>
      <c r="S727" s="16">
        <v>0</v>
      </c>
      <c r="T727" s="16">
        <v>0</v>
      </c>
      <c r="U727" s="16">
        <v>0</v>
      </c>
    </row>
    <row r="728" spans="1:21" ht="72.5" x14ac:dyDescent="0.35">
      <c r="A728" s="16">
        <v>50051</v>
      </c>
      <c r="B728" s="16" t="s">
        <v>2440</v>
      </c>
      <c r="C728" s="16" t="s">
        <v>2441</v>
      </c>
      <c r="D728" s="16">
        <v>2014</v>
      </c>
      <c r="E728" s="16" t="s">
        <v>2440</v>
      </c>
      <c r="F728" s="16">
        <v>18</v>
      </c>
      <c r="G728" s="16" t="s">
        <v>2442</v>
      </c>
      <c r="H728" s="16">
        <v>2014</v>
      </c>
      <c r="I728" s="16">
        <v>0</v>
      </c>
      <c r="J728" s="16">
        <v>1</v>
      </c>
      <c r="K728" s="16">
        <v>18</v>
      </c>
      <c r="L728" s="16" t="s">
        <v>58</v>
      </c>
      <c r="M728" s="16">
        <v>0</v>
      </c>
      <c r="N728" s="16">
        <v>0</v>
      </c>
      <c r="O728" s="16">
        <v>0</v>
      </c>
      <c r="P728" s="16">
        <v>0</v>
      </c>
      <c r="Q728" s="16">
        <v>0</v>
      </c>
      <c r="R728" s="16">
        <v>0</v>
      </c>
      <c r="S728" s="16">
        <v>0</v>
      </c>
      <c r="T728" s="16">
        <v>1</v>
      </c>
      <c r="U728" s="16">
        <v>0</v>
      </c>
    </row>
    <row r="729" spans="1:21" ht="72.5" x14ac:dyDescent="0.35">
      <c r="A729" s="16">
        <v>100069</v>
      </c>
      <c r="B729" s="16" t="s">
        <v>2443</v>
      </c>
      <c r="C729" s="16" t="s">
        <v>2444</v>
      </c>
      <c r="D729" s="16">
        <v>2019</v>
      </c>
      <c r="E729" s="16" t="s">
        <v>2443</v>
      </c>
      <c r="F729" s="16">
        <v>18</v>
      </c>
      <c r="G729" s="16" t="s">
        <v>2445</v>
      </c>
      <c r="H729" s="16">
        <v>2019</v>
      </c>
      <c r="I729" s="16">
        <v>0</v>
      </c>
      <c r="J729" s="16">
        <v>1</v>
      </c>
      <c r="K729" s="16">
        <v>18</v>
      </c>
      <c r="L729" s="16" t="s">
        <v>1027</v>
      </c>
      <c r="M729" s="16">
        <v>0</v>
      </c>
      <c r="N729" s="16">
        <v>0</v>
      </c>
      <c r="O729" s="16">
        <v>0</v>
      </c>
      <c r="P729" s="16">
        <v>0</v>
      </c>
      <c r="Q729" s="16">
        <v>0</v>
      </c>
      <c r="R729" s="16">
        <v>0</v>
      </c>
      <c r="S729" s="16">
        <v>0</v>
      </c>
      <c r="T729" s="16">
        <v>0</v>
      </c>
      <c r="U729" s="16">
        <v>0</v>
      </c>
    </row>
    <row r="730" spans="1:21" ht="72.5" x14ac:dyDescent="0.35">
      <c r="A730" s="16">
        <v>100079</v>
      </c>
      <c r="B730" s="16" t="s">
        <v>2446</v>
      </c>
      <c r="C730" s="16" t="s">
        <v>2447</v>
      </c>
      <c r="D730" s="16">
        <v>2020</v>
      </c>
      <c r="E730" s="16" t="s">
        <v>2446</v>
      </c>
      <c r="F730" s="16">
        <v>18</v>
      </c>
      <c r="G730" s="16" t="s">
        <v>2448</v>
      </c>
      <c r="H730" s="16">
        <v>2020</v>
      </c>
      <c r="I730" s="16">
        <v>0</v>
      </c>
      <c r="J730" s="16">
        <v>1</v>
      </c>
      <c r="K730" s="16">
        <v>18</v>
      </c>
      <c r="L730" s="16" t="s">
        <v>67</v>
      </c>
      <c r="M730" s="16">
        <v>0</v>
      </c>
      <c r="N730" s="16">
        <v>0</v>
      </c>
      <c r="O730" s="16">
        <v>0</v>
      </c>
      <c r="P730" s="16">
        <v>0</v>
      </c>
      <c r="Q730" s="16">
        <v>1</v>
      </c>
      <c r="R730" s="16">
        <v>0</v>
      </c>
      <c r="S730" s="16">
        <v>0</v>
      </c>
      <c r="T730" s="16">
        <v>0</v>
      </c>
      <c r="U730" s="16">
        <v>0</v>
      </c>
    </row>
    <row r="731" spans="1:21" ht="145" x14ac:dyDescent="0.35">
      <c r="A731" s="16">
        <v>100117</v>
      </c>
      <c r="B731" s="16" t="s">
        <v>2449</v>
      </c>
      <c r="C731" s="16" t="s">
        <v>2450</v>
      </c>
      <c r="D731" s="16">
        <v>2020</v>
      </c>
      <c r="E731" s="16" t="s">
        <v>2449</v>
      </c>
      <c r="F731" s="16">
        <v>18</v>
      </c>
      <c r="G731" s="16" t="s">
        <v>2451</v>
      </c>
      <c r="H731" s="16">
        <v>2020</v>
      </c>
      <c r="I731" s="16">
        <v>0</v>
      </c>
      <c r="J731" s="16">
        <v>1</v>
      </c>
      <c r="K731" s="16">
        <v>18</v>
      </c>
      <c r="L731" s="16" t="s">
        <v>1829</v>
      </c>
      <c r="M731" s="16">
        <v>1</v>
      </c>
      <c r="N731" s="16">
        <v>1</v>
      </c>
      <c r="O731" s="16">
        <v>0</v>
      </c>
      <c r="P731" s="16">
        <v>0</v>
      </c>
      <c r="Q731" s="16">
        <v>0</v>
      </c>
      <c r="R731" s="16">
        <v>1</v>
      </c>
      <c r="S731" s="16">
        <v>0</v>
      </c>
      <c r="T731" s="16">
        <v>0</v>
      </c>
      <c r="U731" s="16">
        <v>0</v>
      </c>
    </row>
    <row r="732" spans="1:21" ht="101.5" x14ac:dyDescent="0.35">
      <c r="A732" s="16">
        <v>100213</v>
      </c>
      <c r="B732" s="16" t="s">
        <v>2452</v>
      </c>
      <c r="C732" s="16" t="s">
        <v>2453</v>
      </c>
      <c r="D732" s="16">
        <v>2018</v>
      </c>
      <c r="E732" s="16" t="s">
        <v>2452</v>
      </c>
      <c r="F732" s="16">
        <v>18</v>
      </c>
      <c r="G732" s="16" t="s">
        <v>2454</v>
      </c>
      <c r="H732" s="16">
        <v>2018</v>
      </c>
      <c r="I732" s="16">
        <v>0</v>
      </c>
      <c r="J732" s="16">
        <v>1</v>
      </c>
      <c r="K732" s="16">
        <v>18</v>
      </c>
      <c r="L732" s="16" t="s">
        <v>2455</v>
      </c>
      <c r="M732" s="16">
        <v>0</v>
      </c>
      <c r="N732" s="16">
        <v>0</v>
      </c>
      <c r="O732" s="16">
        <v>0</v>
      </c>
      <c r="P732" s="16">
        <v>0</v>
      </c>
      <c r="Q732" s="16">
        <v>0</v>
      </c>
      <c r="R732" s="16">
        <v>0</v>
      </c>
      <c r="S732" s="16">
        <v>0</v>
      </c>
      <c r="T732" s="16">
        <v>0</v>
      </c>
      <c r="U732" s="16">
        <v>1</v>
      </c>
    </row>
    <row r="733" spans="1:21" ht="87" x14ac:dyDescent="0.35">
      <c r="A733" s="16">
        <v>100188</v>
      </c>
      <c r="B733" s="16" t="s">
        <v>2456</v>
      </c>
      <c r="C733" s="16" t="s">
        <v>2457</v>
      </c>
      <c r="D733" s="16">
        <v>2018</v>
      </c>
      <c r="E733" s="16" t="s">
        <v>2458</v>
      </c>
      <c r="F733" s="16">
        <v>17</v>
      </c>
      <c r="G733" s="16" t="s">
        <v>2459</v>
      </c>
      <c r="H733" s="16">
        <v>2018</v>
      </c>
      <c r="I733" s="16">
        <v>0.168768696</v>
      </c>
      <c r="J733" s="16">
        <v>1</v>
      </c>
      <c r="K733" s="16">
        <v>17</v>
      </c>
      <c r="L733" s="16" t="s">
        <v>2460</v>
      </c>
      <c r="M733" s="16">
        <v>1</v>
      </c>
      <c r="N733" s="16">
        <v>1</v>
      </c>
      <c r="O733" s="16">
        <v>0</v>
      </c>
      <c r="P733" s="16">
        <v>0</v>
      </c>
      <c r="Q733" s="16">
        <v>0</v>
      </c>
      <c r="R733" s="16">
        <v>0</v>
      </c>
      <c r="S733" s="16">
        <v>0</v>
      </c>
      <c r="T733" s="16">
        <v>1</v>
      </c>
      <c r="U733" s="16">
        <v>0</v>
      </c>
    </row>
    <row r="734" spans="1:21" ht="87" x14ac:dyDescent="0.35">
      <c r="A734" s="16">
        <v>100158</v>
      </c>
      <c r="B734" s="16" t="s">
        <v>2461</v>
      </c>
      <c r="C734" s="16" t="s">
        <v>2462</v>
      </c>
      <c r="D734" s="16">
        <v>2020</v>
      </c>
      <c r="E734" s="16" t="s">
        <v>2463</v>
      </c>
      <c r="F734" s="16">
        <v>17</v>
      </c>
      <c r="G734" s="16" t="s">
        <v>2464</v>
      </c>
      <c r="H734" s="16">
        <v>2020</v>
      </c>
      <c r="I734" s="16">
        <v>0.163124087</v>
      </c>
      <c r="J734" s="16">
        <v>1</v>
      </c>
      <c r="K734" s="16">
        <v>17</v>
      </c>
      <c r="L734" s="16" t="s">
        <v>1958</v>
      </c>
      <c r="M734" s="16">
        <v>0</v>
      </c>
      <c r="N734" s="16">
        <v>0</v>
      </c>
      <c r="O734" s="16">
        <v>0</v>
      </c>
      <c r="P734" s="16">
        <v>0</v>
      </c>
      <c r="Q734" s="16">
        <v>0</v>
      </c>
      <c r="R734" s="16">
        <v>0</v>
      </c>
      <c r="S734" s="16">
        <v>0</v>
      </c>
      <c r="T734" s="16">
        <v>1</v>
      </c>
      <c r="U734" s="16">
        <v>1</v>
      </c>
    </row>
    <row r="735" spans="1:21" ht="87" x14ac:dyDescent="0.35">
      <c r="A735" s="16">
        <v>301</v>
      </c>
      <c r="B735" s="16" t="s">
        <v>2465</v>
      </c>
      <c r="C735" s="16" t="s">
        <v>2466</v>
      </c>
      <c r="D735" s="16">
        <v>1999</v>
      </c>
      <c r="E735" s="16" t="s">
        <v>2467</v>
      </c>
      <c r="F735" s="16">
        <v>17</v>
      </c>
      <c r="G735" s="16" t="s">
        <v>2468</v>
      </c>
      <c r="H735" s="16">
        <v>1999</v>
      </c>
      <c r="I735" s="16">
        <v>0.15359494300000001</v>
      </c>
      <c r="J735" s="16">
        <v>1</v>
      </c>
      <c r="K735" s="16">
        <v>17</v>
      </c>
      <c r="L735" s="16" t="s">
        <v>58</v>
      </c>
      <c r="M735" s="16">
        <v>0</v>
      </c>
      <c r="N735" s="16">
        <v>0</v>
      </c>
      <c r="O735" s="16">
        <v>0</v>
      </c>
      <c r="P735" s="16">
        <v>0</v>
      </c>
      <c r="Q735" s="16">
        <v>0</v>
      </c>
      <c r="R735" s="16">
        <v>0</v>
      </c>
      <c r="S735" s="16">
        <v>0</v>
      </c>
      <c r="T735" s="16">
        <v>1</v>
      </c>
      <c r="U735" s="16">
        <v>0</v>
      </c>
    </row>
    <row r="736" spans="1:21" ht="87" x14ac:dyDescent="0.35">
      <c r="A736" s="16">
        <v>1064</v>
      </c>
      <c r="B736" s="16" t="s">
        <v>2469</v>
      </c>
      <c r="C736" s="16" t="s">
        <v>2470</v>
      </c>
      <c r="D736" s="16">
        <v>2012</v>
      </c>
      <c r="E736" s="16" t="s">
        <v>2471</v>
      </c>
      <c r="F736" s="16">
        <v>17</v>
      </c>
      <c r="G736" s="16" t="s">
        <v>2472</v>
      </c>
      <c r="H736" s="16">
        <v>2012</v>
      </c>
      <c r="I736" s="16">
        <v>0.10915609799999999</v>
      </c>
      <c r="J736" s="16">
        <v>1</v>
      </c>
      <c r="K736" s="16">
        <v>17</v>
      </c>
      <c r="L736" s="16" t="s">
        <v>32</v>
      </c>
      <c r="M736" s="16">
        <v>0</v>
      </c>
      <c r="N736" s="16">
        <v>0</v>
      </c>
      <c r="O736" s="16">
        <v>0</v>
      </c>
      <c r="P736" s="16">
        <v>0</v>
      </c>
      <c r="Q736" s="16">
        <v>0</v>
      </c>
      <c r="R736" s="16">
        <v>0</v>
      </c>
      <c r="S736" s="16">
        <v>1</v>
      </c>
      <c r="T736" s="16">
        <v>0</v>
      </c>
      <c r="U736" s="16">
        <v>0</v>
      </c>
    </row>
    <row r="737" spans="1:21" ht="58" x14ac:dyDescent="0.35">
      <c r="A737" s="16">
        <v>416</v>
      </c>
      <c r="B737" s="16" t="s">
        <v>2473</v>
      </c>
      <c r="C737" s="16" t="s">
        <v>2474</v>
      </c>
      <c r="D737" s="16">
        <v>2010</v>
      </c>
      <c r="E737" s="16" t="s">
        <v>2475</v>
      </c>
      <c r="F737" s="16">
        <v>17</v>
      </c>
      <c r="G737" s="16" t="s">
        <v>2476</v>
      </c>
      <c r="H737" s="16">
        <v>2010</v>
      </c>
      <c r="I737" s="16">
        <v>7.5402047E-2</v>
      </c>
      <c r="J737" s="16">
        <v>1</v>
      </c>
      <c r="K737" s="16">
        <v>17</v>
      </c>
      <c r="L737" s="16" t="s">
        <v>58</v>
      </c>
      <c r="M737" s="16">
        <v>0</v>
      </c>
      <c r="N737" s="16">
        <v>0</v>
      </c>
      <c r="O737" s="16">
        <v>0</v>
      </c>
      <c r="P737" s="16">
        <v>0</v>
      </c>
      <c r="Q737" s="16">
        <v>0</v>
      </c>
      <c r="R737" s="16">
        <v>0</v>
      </c>
      <c r="S737" s="16">
        <v>0</v>
      </c>
      <c r="T737" s="16">
        <v>1</v>
      </c>
      <c r="U737" s="16">
        <v>0</v>
      </c>
    </row>
    <row r="738" spans="1:21" ht="130.5" x14ac:dyDescent="0.35">
      <c r="A738" s="16">
        <v>26882</v>
      </c>
      <c r="B738" s="16" t="s">
        <v>2477</v>
      </c>
      <c r="C738" s="16" t="s">
        <v>2478</v>
      </c>
      <c r="D738" s="16">
        <v>2019</v>
      </c>
      <c r="E738" s="16" t="s">
        <v>2479</v>
      </c>
      <c r="F738" s="16">
        <v>17</v>
      </c>
      <c r="G738" s="16" t="s">
        <v>2480</v>
      </c>
      <c r="H738" s="16">
        <v>2019</v>
      </c>
      <c r="I738" s="16">
        <v>7.3965818000000003E-2</v>
      </c>
      <c r="J738" s="16">
        <v>1</v>
      </c>
      <c r="K738" s="16">
        <v>17</v>
      </c>
      <c r="L738" s="16" t="s">
        <v>67</v>
      </c>
      <c r="M738" s="16">
        <v>0</v>
      </c>
      <c r="N738" s="16">
        <v>0</v>
      </c>
      <c r="O738" s="16">
        <v>0</v>
      </c>
      <c r="P738" s="16">
        <v>0</v>
      </c>
      <c r="Q738" s="16">
        <v>1</v>
      </c>
      <c r="R738" s="16">
        <v>0</v>
      </c>
      <c r="S738" s="16">
        <v>0</v>
      </c>
      <c r="T738" s="16">
        <v>0</v>
      </c>
      <c r="U738" s="16">
        <v>0</v>
      </c>
    </row>
    <row r="739" spans="1:21" ht="72.5" x14ac:dyDescent="0.35">
      <c r="A739" s="16">
        <v>26828</v>
      </c>
      <c r="B739" s="16" t="s">
        <v>2481</v>
      </c>
      <c r="C739" s="16" t="s">
        <v>2482</v>
      </c>
      <c r="D739" s="16">
        <v>2013</v>
      </c>
      <c r="E739" s="16" t="s">
        <v>2483</v>
      </c>
      <c r="F739" s="16">
        <v>17</v>
      </c>
      <c r="G739" s="16" t="s">
        <v>2484</v>
      </c>
      <c r="H739" s="16">
        <v>2013</v>
      </c>
      <c r="I739" s="16">
        <v>5.2605290999999998E-2</v>
      </c>
      <c r="J739" s="16">
        <v>1</v>
      </c>
      <c r="K739" s="16">
        <v>17</v>
      </c>
      <c r="L739" s="16" t="s">
        <v>58</v>
      </c>
      <c r="M739" s="16">
        <v>0</v>
      </c>
      <c r="N739" s="16">
        <v>0</v>
      </c>
      <c r="O739" s="16">
        <v>0</v>
      </c>
      <c r="P739" s="16">
        <v>0</v>
      </c>
      <c r="Q739" s="16">
        <v>0</v>
      </c>
      <c r="R739" s="16">
        <v>0</v>
      </c>
      <c r="S739" s="16">
        <v>0</v>
      </c>
      <c r="T739" s="16">
        <v>1</v>
      </c>
      <c r="U739" s="16">
        <v>0</v>
      </c>
    </row>
    <row r="740" spans="1:21" ht="72.5" x14ac:dyDescent="0.35">
      <c r="A740" s="16">
        <v>1060</v>
      </c>
      <c r="B740" s="16" t="s">
        <v>2485</v>
      </c>
      <c r="C740" s="16" t="s">
        <v>2486</v>
      </c>
      <c r="D740" s="16">
        <v>2012</v>
      </c>
      <c r="E740" s="16" t="s">
        <v>2487</v>
      </c>
      <c r="F740" s="16">
        <v>17</v>
      </c>
      <c r="G740" s="16" t="s">
        <v>2488</v>
      </c>
      <c r="H740" s="16">
        <v>2012</v>
      </c>
      <c r="I740" s="16">
        <v>3.4433638000000003E-2</v>
      </c>
      <c r="J740" s="16">
        <v>1</v>
      </c>
      <c r="K740" s="16">
        <v>17</v>
      </c>
      <c r="L740" s="16" t="s">
        <v>58</v>
      </c>
      <c r="M740" s="16">
        <v>0</v>
      </c>
      <c r="N740" s="16">
        <v>0</v>
      </c>
      <c r="O740" s="16">
        <v>0</v>
      </c>
      <c r="P740" s="16">
        <v>0</v>
      </c>
      <c r="Q740" s="16">
        <v>0</v>
      </c>
      <c r="R740" s="16">
        <v>0</v>
      </c>
      <c r="S740" s="16">
        <v>0</v>
      </c>
      <c r="T740" s="16">
        <v>1</v>
      </c>
      <c r="U740" s="16">
        <v>0</v>
      </c>
    </row>
    <row r="741" spans="1:21" ht="87" x14ac:dyDescent="0.35">
      <c r="A741" s="16">
        <v>26852</v>
      </c>
      <c r="B741" s="16" t="s">
        <v>2489</v>
      </c>
      <c r="C741" s="16" t="s">
        <v>2490</v>
      </c>
      <c r="D741" s="16">
        <v>2011</v>
      </c>
      <c r="E741" s="16" t="s">
        <v>2491</v>
      </c>
      <c r="F741" s="16">
        <v>17</v>
      </c>
      <c r="G741" s="16" t="s">
        <v>2492</v>
      </c>
      <c r="H741" s="16">
        <v>2011</v>
      </c>
      <c r="I741" s="16">
        <v>2.1138964E-2</v>
      </c>
      <c r="J741" s="16">
        <v>1</v>
      </c>
      <c r="K741" s="16">
        <v>17</v>
      </c>
      <c r="L741" s="16" t="s">
        <v>94</v>
      </c>
      <c r="M741" s="16">
        <v>0</v>
      </c>
      <c r="N741" s="16">
        <v>0</v>
      </c>
      <c r="O741" s="16">
        <v>0</v>
      </c>
      <c r="P741" s="16">
        <v>0</v>
      </c>
      <c r="Q741" s="16">
        <v>1</v>
      </c>
      <c r="R741" s="16">
        <v>0</v>
      </c>
      <c r="S741" s="16">
        <v>0</v>
      </c>
      <c r="T741" s="16">
        <v>0</v>
      </c>
      <c r="U741" s="16">
        <v>0</v>
      </c>
    </row>
    <row r="742" spans="1:21" ht="159.5" x14ac:dyDescent="0.35">
      <c r="A742" s="16">
        <v>100063</v>
      </c>
      <c r="B742" s="16" t="s">
        <v>2493</v>
      </c>
      <c r="C742" s="16" t="s">
        <v>2494</v>
      </c>
      <c r="D742" s="16">
        <v>2019</v>
      </c>
      <c r="E742" s="16" t="s">
        <v>2495</v>
      </c>
      <c r="F742" s="16">
        <v>17</v>
      </c>
      <c r="G742" s="16" t="s">
        <v>2496</v>
      </c>
      <c r="H742" s="16">
        <v>2019</v>
      </c>
      <c r="I742" s="16">
        <v>6.6006600000000004E-3</v>
      </c>
      <c r="J742" s="16">
        <v>1</v>
      </c>
      <c r="K742" s="16">
        <v>17</v>
      </c>
      <c r="L742" s="16" t="s">
        <v>646</v>
      </c>
      <c r="M742" s="16">
        <v>1</v>
      </c>
      <c r="N742" s="16">
        <v>1</v>
      </c>
      <c r="O742" s="16">
        <v>0</v>
      </c>
      <c r="P742" s="16">
        <v>0</v>
      </c>
      <c r="Q742" s="16">
        <v>0</v>
      </c>
      <c r="R742" s="16">
        <v>0</v>
      </c>
      <c r="S742" s="16">
        <v>0</v>
      </c>
      <c r="T742" s="16">
        <v>0</v>
      </c>
      <c r="U742" s="16">
        <v>0</v>
      </c>
    </row>
    <row r="743" spans="1:21" ht="58" x14ac:dyDescent="0.35">
      <c r="A743" s="16">
        <v>390</v>
      </c>
      <c r="B743" s="16" t="s">
        <v>2497</v>
      </c>
      <c r="C743" s="16" t="s">
        <v>2498</v>
      </c>
      <c r="D743" s="16">
        <v>1995</v>
      </c>
      <c r="E743" s="16" t="s">
        <v>2497</v>
      </c>
      <c r="F743" s="16">
        <v>17</v>
      </c>
      <c r="G743" s="16" t="s">
        <v>2499</v>
      </c>
      <c r="H743" s="16">
        <v>1995</v>
      </c>
      <c r="I743" s="16">
        <v>0</v>
      </c>
      <c r="J743" s="16">
        <v>1</v>
      </c>
      <c r="K743" s="16">
        <v>17</v>
      </c>
      <c r="L743" s="16" t="s">
        <v>58</v>
      </c>
      <c r="M743" s="16">
        <v>0</v>
      </c>
      <c r="N743" s="16">
        <v>0</v>
      </c>
      <c r="O743" s="16">
        <v>0</v>
      </c>
      <c r="P743" s="16">
        <v>0</v>
      </c>
      <c r="Q743" s="16">
        <v>0</v>
      </c>
      <c r="R743" s="16">
        <v>0</v>
      </c>
      <c r="S743" s="16">
        <v>0</v>
      </c>
      <c r="T743" s="16">
        <v>1</v>
      </c>
      <c r="U743" s="16">
        <v>0</v>
      </c>
    </row>
    <row r="744" spans="1:21" ht="87" x14ac:dyDescent="0.35">
      <c r="A744" s="16">
        <v>416</v>
      </c>
      <c r="B744" s="16" t="s">
        <v>2475</v>
      </c>
      <c r="C744" s="16" t="s">
        <v>2500</v>
      </c>
      <c r="D744" s="16">
        <v>2010</v>
      </c>
      <c r="E744" s="16" t="s">
        <v>2475</v>
      </c>
      <c r="F744" s="16">
        <v>17</v>
      </c>
      <c r="G744" s="16" t="s">
        <v>2476</v>
      </c>
      <c r="H744" s="16">
        <v>2010</v>
      </c>
      <c r="I744" s="16">
        <v>0</v>
      </c>
      <c r="J744" s="16">
        <v>1</v>
      </c>
      <c r="K744" s="16">
        <v>17</v>
      </c>
      <c r="L744" s="16" t="s">
        <v>58</v>
      </c>
      <c r="M744" s="16">
        <v>0</v>
      </c>
      <c r="N744" s="16">
        <v>0</v>
      </c>
      <c r="O744" s="16">
        <v>0</v>
      </c>
      <c r="P744" s="16">
        <v>0</v>
      </c>
      <c r="Q744" s="16">
        <v>0</v>
      </c>
      <c r="R744" s="16">
        <v>0</v>
      </c>
      <c r="S744" s="16">
        <v>0</v>
      </c>
      <c r="T744" s="16">
        <v>1</v>
      </c>
      <c r="U744" s="16">
        <v>0</v>
      </c>
    </row>
    <row r="745" spans="1:21" ht="72.5" x14ac:dyDescent="0.35">
      <c r="A745" s="16">
        <v>561</v>
      </c>
      <c r="B745" s="16" t="s">
        <v>2501</v>
      </c>
      <c r="C745" s="16" t="s">
        <v>2502</v>
      </c>
      <c r="D745" s="16">
        <v>2004</v>
      </c>
      <c r="E745" s="16" t="s">
        <v>2501</v>
      </c>
      <c r="F745" s="16">
        <v>17</v>
      </c>
      <c r="G745" s="16" t="s">
        <v>2503</v>
      </c>
      <c r="H745" s="16">
        <v>2004</v>
      </c>
      <c r="I745" s="16">
        <v>0</v>
      </c>
      <c r="J745" s="16">
        <v>1</v>
      </c>
      <c r="K745" s="16">
        <v>17</v>
      </c>
      <c r="L745" s="16" t="s">
        <v>67</v>
      </c>
      <c r="M745" s="16">
        <v>0</v>
      </c>
      <c r="N745" s="16">
        <v>0</v>
      </c>
      <c r="O745" s="16">
        <v>0</v>
      </c>
      <c r="P745" s="16">
        <v>0</v>
      </c>
      <c r="Q745" s="16">
        <v>1</v>
      </c>
      <c r="R745" s="16">
        <v>0</v>
      </c>
      <c r="S745" s="16">
        <v>0</v>
      </c>
      <c r="T745" s="16">
        <v>0</v>
      </c>
      <c r="U745" s="16">
        <v>0</v>
      </c>
    </row>
    <row r="746" spans="1:21" ht="87" x14ac:dyDescent="0.35">
      <c r="A746" s="16">
        <v>26834</v>
      </c>
      <c r="B746" s="16" t="s">
        <v>2504</v>
      </c>
      <c r="C746" s="16" t="s">
        <v>2505</v>
      </c>
      <c r="D746" s="16">
        <v>2017</v>
      </c>
      <c r="E746" s="16" t="s">
        <v>2504</v>
      </c>
      <c r="F746" s="16">
        <v>17</v>
      </c>
      <c r="G746" s="16" t="s">
        <v>2506</v>
      </c>
      <c r="H746" s="16">
        <v>2017</v>
      </c>
      <c r="I746" s="16">
        <v>0</v>
      </c>
      <c r="J746" s="16">
        <v>1</v>
      </c>
      <c r="K746" s="16">
        <v>17</v>
      </c>
      <c r="L746" s="16" t="s">
        <v>58</v>
      </c>
      <c r="M746" s="16">
        <v>0</v>
      </c>
      <c r="N746" s="16">
        <v>0</v>
      </c>
      <c r="O746" s="16">
        <v>0</v>
      </c>
      <c r="P746" s="16">
        <v>0</v>
      </c>
      <c r="Q746" s="16">
        <v>0</v>
      </c>
      <c r="R746" s="16">
        <v>0</v>
      </c>
      <c r="S746" s="16">
        <v>0</v>
      </c>
      <c r="T746" s="16">
        <v>1</v>
      </c>
      <c r="U746" s="16">
        <v>0</v>
      </c>
    </row>
    <row r="747" spans="1:21" ht="58" x14ac:dyDescent="0.35">
      <c r="A747" s="16">
        <v>26834</v>
      </c>
      <c r="B747" s="16" t="s">
        <v>2507</v>
      </c>
      <c r="C747" s="16" t="s">
        <v>2508</v>
      </c>
      <c r="D747" s="16">
        <v>2017</v>
      </c>
      <c r="E747" s="16" t="s">
        <v>2507</v>
      </c>
      <c r="F747" s="16">
        <v>17</v>
      </c>
      <c r="G747" s="16" t="s">
        <v>2509</v>
      </c>
      <c r="H747" s="16">
        <v>2017</v>
      </c>
      <c r="I747" s="16">
        <v>0</v>
      </c>
      <c r="J747" s="16">
        <v>1</v>
      </c>
      <c r="K747" s="16">
        <v>17</v>
      </c>
      <c r="L747" s="16" t="s">
        <v>58</v>
      </c>
      <c r="M747" s="16">
        <v>0</v>
      </c>
      <c r="N747" s="16">
        <v>0</v>
      </c>
      <c r="O747" s="16">
        <v>0</v>
      </c>
      <c r="P747" s="16">
        <v>0</v>
      </c>
      <c r="Q747" s="16">
        <v>0</v>
      </c>
      <c r="R747" s="16">
        <v>0</v>
      </c>
      <c r="S747" s="16">
        <v>0</v>
      </c>
      <c r="T747" s="16">
        <v>1</v>
      </c>
      <c r="U747" s="16">
        <v>0</v>
      </c>
    </row>
    <row r="748" spans="1:21" ht="72.5" x14ac:dyDescent="0.35">
      <c r="A748" s="16">
        <v>26852</v>
      </c>
      <c r="B748" s="16" t="s">
        <v>2491</v>
      </c>
      <c r="C748" s="16" t="s">
        <v>2510</v>
      </c>
      <c r="D748" s="16">
        <v>2011</v>
      </c>
      <c r="E748" s="16" t="s">
        <v>2491</v>
      </c>
      <c r="F748" s="16">
        <v>17</v>
      </c>
      <c r="G748" s="16" t="s">
        <v>2492</v>
      </c>
      <c r="H748" s="16">
        <v>2011</v>
      </c>
      <c r="I748" s="16">
        <v>0</v>
      </c>
      <c r="J748" s="16">
        <v>1</v>
      </c>
      <c r="K748" s="16">
        <v>17</v>
      </c>
      <c r="L748" s="16" t="s">
        <v>94</v>
      </c>
      <c r="M748" s="16">
        <v>0</v>
      </c>
      <c r="N748" s="16">
        <v>0</v>
      </c>
      <c r="O748" s="16">
        <v>0</v>
      </c>
      <c r="P748" s="16">
        <v>0</v>
      </c>
      <c r="Q748" s="16">
        <v>1</v>
      </c>
      <c r="R748" s="16">
        <v>0</v>
      </c>
      <c r="S748" s="16">
        <v>0</v>
      </c>
      <c r="T748" s="16">
        <v>0</v>
      </c>
      <c r="U748" s="16">
        <v>0</v>
      </c>
    </row>
    <row r="749" spans="1:21" ht="87" x14ac:dyDescent="0.35">
      <c r="A749" s="16">
        <v>27148</v>
      </c>
      <c r="B749" s="16" t="s">
        <v>2511</v>
      </c>
      <c r="C749" s="16" t="s">
        <v>2512</v>
      </c>
      <c r="D749" s="16">
        <v>2014</v>
      </c>
      <c r="E749" s="16" t="s">
        <v>2511</v>
      </c>
      <c r="F749" s="16">
        <v>17</v>
      </c>
      <c r="G749" s="16" t="s">
        <v>2513</v>
      </c>
      <c r="H749" s="16">
        <v>2014</v>
      </c>
      <c r="I749" s="16">
        <v>0</v>
      </c>
      <c r="J749" s="16">
        <v>1</v>
      </c>
      <c r="K749" s="16">
        <v>17</v>
      </c>
      <c r="L749" s="16" t="s">
        <v>519</v>
      </c>
      <c r="M749" s="16">
        <v>0</v>
      </c>
      <c r="N749" s="16">
        <v>0</v>
      </c>
      <c r="O749" s="16">
        <v>1</v>
      </c>
      <c r="P749" s="16">
        <v>0</v>
      </c>
      <c r="Q749" s="16">
        <v>0</v>
      </c>
      <c r="R749" s="16">
        <v>0</v>
      </c>
      <c r="S749" s="16">
        <v>0</v>
      </c>
      <c r="T749" s="16">
        <v>0</v>
      </c>
      <c r="U749" s="16">
        <v>0</v>
      </c>
    </row>
    <row r="750" spans="1:21" ht="87" x14ac:dyDescent="0.35">
      <c r="A750" s="16">
        <v>100069</v>
      </c>
      <c r="B750" s="16" t="s">
        <v>2514</v>
      </c>
      <c r="C750" s="16" t="s">
        <v>2515</v>
      </c>
      <c r="D750" s="16">
        <v>2018</v>
      </c>
      <c r="E750" s="16" t="s">
        <v>2514</v>
      </c>
      <c r="F750" s="16">
        <v>17</v>
      </c>
      <c r="G750" s="16" t="s">
        <v>2516</v>
      </c>
      <c r="H750" s="16">
        <v>2018</v>
      </c>
      <c r="I750" s="16">
        <v>0</v>
      </c>
      <c r="J750" s="16">
        <v>1</v>
      </c>
      <c r="K750" s="16">
        <v>17</v>
      </c>
      <c r="L750" s="16" t="s">
        <v>1027</v>
      </c>
      <c r="M750" s="16">
        <v>0</v>
      </c>
      <c r="N750" s="16">
        <v>0</v>
      </c>
      <c r="O750" s="16">
        <v>0</v>
      </c>
      <c r="P750" s="16">
        <v>0</v>
      </c>
      <c r="Q750" s="16">
        <v>0</v>
      </c>
      <c r="R750" s="16">
        <v>0</v>
      </c>
      <c r="S750" s="16">
        <v>0</v>
      </c>
      <c r="T750" s="16">
        <v>0</v>
      </c>
      <c r="U750" s="16">
        <v>0</v>
      </c>
    </row>
    <row r="751" spans="1:21" ht="72.5" x14ac:dyDescent="0.35">
      <c r="A751" s="16">
        <v>100181</v>
      </c>
      <c r="B751" s="16" t="s">
        <v>2517</v>
      </c>
      <c r="C751" s="16" t="s">
        <v>2518</v>
      </c>
      <c r="D751" s="16">
        <v>2020</v>
      </c>
      <c r="E751" s="16" t="s">
        <v>2517</v>
      </c>
      <c r="F751" s="16">
        <v>17</v>
      </c>
      <c r="G751" s="16" t="s">
        <v>2519</v>
      </c>
      <c r="H751" s="16">
        <v>2020</v>
      </c>
      <c r="I751" s="16">
        <v>0</v>
      </c>
      <c r="J751" s="16">
        <v>1</v>
      </c>
      <c r="K751" s="16">
        <v>17</v>
      </c>
      <c r="L751" s="16" t="s">
        <v>58</v>
      </c>
      <c r="M751" s="16">
        <v>0</v>
      </c>
      <c r="N751" s="16">
        <v>0</v>
      </c>
      <c r="O751" s="16">
        <v>0</v>
      </c>
      <c r="P751" s="16">
        <v>0</v>
      </c>
      <c r="Q751" s="16">
        <v>0</v>
      </c>
      <c r="R751" s="16">
        <v>0</v>
      </c>
      <c r="S751" s="16">
        <v>0</v>
      </c>
      <c r="T751" s="16">
        <v>1</v>
      </c>
      <c r="U751" s="16">
        <v>0</v>
      </c>
    </row>
    <row r="752" spans="1:21" ht="101.5" x14ac:dyDescent="0.35">
      <c r="A752" s="16">
        <v>870</v>
      </c>
      <c r="B752" s="16" t="s">
        <v>2520</v>
      </c>
      <c r="C752" s="16" t="s">
        <v>2521</v>
      </c>
      <c r="D752" s="16">
        <v>2009</v>
      </c>
      <c r="E752" s="16" t="s">
        <v>2522</v>
      </c>
      <c r="F752" s="16">
        <v>16</v>
      </c>
      <c r="G752" s="16" t="s">
        <v>2523</v>
      </c>
      <c r="H752" s="16">
        <v>2009</v>
      </c>
      <c r="I752" s="16">
        <v>0.19326790199999999</v>
      </c>
      <c r="J752" s="16">
        <v>1</v>
      </c>
      <c r="K752" s="16">
        <v>16</v>
      </c>
      <c r="L752" s="16" t="s">
        <v>58</v>
      </c>
      <c r="M752" s="16">
        <v>0</v>
      </c>
      <c r="N752" s="16">
        <v>0</v>
      </c>
      <c r="O752" s="16">
        <v>0</v>
      </c>
      <c r="P752" s="16">
        <v>0</v>
      </c>
      <c r="Q752" s="16">
        <v>0</v>
      </c>
      <c r="R752" s="16">
        <v>0</v>
      </c>
      <c r="S752" s="16">
        <v>0</v>
      </c>
      <c r="T752" s="16">
        <v>1</v>
      </c>
      <c r="U752" s="16">
        <v>0</v>
      </c>
    </row>
    <row r="753" spans="1:21" ht="87" x14ac:dyDescent="0.35">
      <c r="A753" s="16">
        <v>409</v>
      </c>
      <c r="B753" s="16" t="s">
        <v>2524</v>
      </c>
      <c r="C753" s="16" t="s">
        <v>2525</v>
      </c>
      <c r="D753" s="16">
        <v>2007</v>
      </c>
      <c r="E753" s="16" t="s">
        <v>2526</v>
      </c>
      <c r="F753" s="16">
        <v>16</v>
      </c>
      <c r="G753" s="16" t="s">
        <v>2527</v>
      </c>
      <c r="H753" s="16">
        <v>2007</v>
      </c>
      <c r="I753" s="16">
        <v>0.18466405699999999</v>
      </c>
      <c r="J753" s="16">
        <v>1</v>
      </c>
      <c r="K753" s="16">
        <v>16</v>
      </c>
      <c r="L753" s="16" t="s">
        <v>67</v>
      </c>
      <c r="M753" s="16">
        <v>0</v>
      </c>
      <c r="N753" s="16">
        <v>0</v>
      </c>
      <c r="O753" s="16">
        <v>0</v>
      </c>
      <c r="P753" s="16">
        <v>0</v>
      </c>
      <c r="Q753" s="16">
        <v>1</v>
      </c>
      <c r="R753" s="16">
        <v>0</v>
      </c>
      <c r="S753" s="16">
        <v>0</v>
      </c>
      <c r="T753" s="16">
        <v>0</v>
      </c>
      <c r="U753" s="16">
        <v>0</v>
      </c>
    </row>
    <row r="754" spans="1:21" ht="58" x14ac:dyDescent="0.35">
      <c r="A754" s="16">
        <v>26813</v>
      </c>
      <c r="B754" s="16" t="s">
        <v>2528</v>
      </c>
      <c r="C754" s="16" t="s">
        <v>2529</v>
      </c>
      <c r="D754" s="16">
        <v>2015</v>
      </c>
      <c r="E754" s="16" t="s">
        <v>2530</v>
      </c>
      <c r="F754" s="16">
        <v>16</v>
      </c>
      <c r="G754" s="16" t="s">
        <v>2531</v>
      </c>
      <c r="H754" s="16">
        <v>2015</v>
      </c>
      <c r="I754" s="16">
        <v>0.109319705</v>
      </c>
      <c r="J754" s="16">
        <v>1</v>
      </c>
      <c r="K754" s="16">
        <v>16</v>
      </c>
      <c r="L754" s="16" t="s">
        <v>78</v>
      </c>
      <c r="M754" s="16">
        <v>0</v>
      </c>
      <c r="N754" s="16">
        <v>0</v>
      </c>
      <c r="O754" s="16">
        <v>1</v>
      </c>
      <c r="P754" s="16">
        <v>0</v>
      </c>
      <c r="Q754" s="16">
        <v>0</v>
      </c>
      <c r="R754" s="16">
        <v>0</v>
      </c>
      <c r="S754" s="16">
        <v>0</v>
      </c>
      <c r="T754" s="16">
        <v>1</v>
      </c>
      <c r="U754" s="16">
        <v>0</v>
      </c>
    </row>
    <row r="755" spans="1:21" ht="87" x14ac:dyDescent="0.35">
      <c r="A755" s="16">
        <v>26834</v>
      </c>
      <c r="B755" s="16" t="s">
        <v>2532</v>
      </c>
      <c r="C755" s="16" t="s">
        <v>2533</v>
      </c>
      <c r="D755" s="16">
        <v>2017</v>
      </c>
      <c r="E755" s="16" t="s">
        <v>2534</v>
      </c>
      <c r="F755" s="16">
        <v>16</v>
      </c>
      <c r="G755" s="16" t="s">
        <v>2535</v>
      </c>
      <c r="H755" s="16">
        <v>2017</v>
      </c>
      <c r="I755" s="16">
        <v>6.0295706999999997E-2</v>
      </c>
      <c r="J755" s="16">
        <v>1</v>
      </c>
      <c r="K755" s="16">
        <v>16</v>
      </c>
      <c r="L755" s="16" t="s">
        <v>58</v>
      </c>
      <c r="M755" s="16">
        <v>0</v>
      </c>
      <c r="N755" s="16">
        <v>0</v>
      </c>
      <c r="O755" s="16">
        <v>0</v>
      </c>
      <c r="P755" s="16">
        <v>0</v>
      </c>
      <c r="Q755" s="16">
        <v>0</v>
      </c>
      <c r="R755" s="16">
        <v>0</v>
      </c>
      <c r="S755" s="16">
        <v>0</v>
      </c>
      <c r="T755" s="16">
        <v>1</v>
      </c>
      <c r="U755" s="16">
        <v>0</v>
      </c>
    </row>
    <row r="756" spans="1:21" ht="116" x14ac:dyDescent="0.35">
      <c r="A756" s="16">
        <v>26834</v>
      </c>
      <c r="B756" s="16" t="s">
        <v>2536</v>
      </c>
      <c r="C756" s="16" t="s">
        <v>2537</v>
      </c>
      <c r="D756" s="16">
        <v>2017</v>
      </c>
      <c r="E756" s="16" t="s">
        <v>2538</v>
      </c>
      <c r="F756" s="16">
        <v>16</v>
      </c>
      <c r="G756" s="16" t="s">
        <v>2539</v>
      </c>
      <c r="H756" s="16">
        <v>2017</v>
      </c>
      <c r="I756" s="16">
        <v>5.5297125000000003E-2</v>
      </c>
      <c r="J756" s="16">
        <v>1</v>
      </c>
      <c r="K756" s="16">
        <v>16</v>
      </c>
      <c r="L756" s="16" t="s">
        <v>58</v>
      </c>
      <c r="M756" s="16">
        <v>0</v>
      </c>
      <c r="N756" s="16">
        <v>0</v>
      </c>
      <c r="O756" s="16">
        <v>0</v>
      </c>
      <c r="P756" s="16">
        <v>0</v>
      </c>
      <c r="Q756" s="16">
        <v>0</v>
      </c>
      <c r="R756" s="16">
        <v>0</v>
      </c>
      <c r="S756" s="16">
        <v>0</v>
      </c>
      <c r="T756" s="16">
        <v>1</v>
      </c>
      <c r="U756" s="16">
        <v>0</v>
      </c>
    </row>
    <row r="757" spans="1:21" ht="87" x14ac:dyDescent="0.35">
      <c r="A757" s="16">
        <v>460</v>
      </c>
      <c r="B757" s="16" t="s">
        <v>2540</v>
      </c>
      <c r="C757" s="16" t="s">
        <v>2541</v>
      </c>
      <c r="D757" s="16">
        <v>2012</v>
      </c>
      <c r="E757" s="16" t="s">
        <v>2542</v>
      </c>
      <c r="F757" s="16">
        <v>16</v>
      </c>
      <c r="G757" s="16" t="s">
        <v>2543</v>
      </c>
      <c r="H757" s="16">
        <v>2012</v>
      </c>
      <c r="I757" s="16">
        <v>3.2811452999999997E-2</v>
      </c>
      <c r="J757" s="16">
        <v>1</v>
      </c>
      <c r="K757" s="16">
        <v>16</v>
      </c>
      <c r="L757" s="16" t="s">
        <v>58</v>
      </c>
      <c r="M757" s="16">
        <v>0</v>
      </c>
      <c r="N757" s="16">
        <v>0</v>
      </c>
      <c r="O757" s="16">
        <v>0</v>
      </c>
      <c r="P757" s="16">
        <v>0</v>
      </c>
      <c r="Q757" s="16">
        <v>0</v>
      </c>
      <c r="R757" s="16">
        <v>0</v>
      </c>
      <c r="S757" s="16">
        <v>0</v>
      </c>
      <c r="T757" s="16">
        <v>1</v>
      </c>
      <c r="U757" s="16">
        <v>0</v>
      </c>
    </row>
    <row r="758" spans="1:21" ht="58" x14ac:dyDescent="0.35">
      <c r="A758" s="16">
        <v>411</v>
      </c>
      <c r="B758" s="16" t="s">
        <v>2544</v>
      </c>
      <c r="C758" s="16" t="s">
        <v>2545</v>
      </c>
      <c r="D758" s="16">
        <v>2005</v>
      </c>
      <c r="E758" s="16" t="s">
        <v>2544</v>
      </c>
      <c r="F758" s="16">
        <v>16</v>
      </c>
      <c r="G758" s="16" t="s">
        <v>2546</v>
      </c>
      <c r="H758" s="16">
        <v>2005</v>
      </c>
      <c r="I758" s="16">
        <v>0</v>
      </c>
      <c r="J758" s="16">
        <v>1</v>
      </c>
      <c r="K758" s="16">
        <v>16</v>
      </c>
      <c r="L758" s="16" t="s">
        <v>58</v>
      </c>
      <c r="M758" s="16">
        <v>0</v>
      </c>
      <c r="N758" s="16">
        <v>0</v>
      </c>
      <c r="O758" s="16">
        <v>0</v>
      </c>
      <c r="P758" s="16">
        <v>0</v>
      </c>
      <c r="Q758" s="16">
        <v>0</v>
      </c>
      <c r="R758" s="16">
        <v>0</v>
      </c>
      <c r="S758" s="16">
        <v>0</v>
      </c>
      <c r="T758" s="16">
        <v>1</v>
      </c>
      <c r="U758" s="16">
        <v>0</v>
      </c>
    </row>
    <row r="759" spans="1:21" ht="72.5" x14ac:dyDescent="0.35">
      <c r="A759" s="16">
        <v>453</v>
      </c>
      <c r="B759" s="16" t="s">
        <v>2547</v>
      </c>
      <c r="C759" s="16" t="s">
        <v>2548</v>
      </c>
      <c r="D759" s="16">
        <v>2011</v>
      </c>
      <c r="E759" s="16" t="s">
        <v>2547</v>
      </c>
      <c r="F759" s="16">
        <v>16</v>
      </c>
      <c r="G759" s="16" t="s">
        <v>2549</v>
      </c>
      <c r="H759" s="16">
        <v>2011</v>
      </c>
      <c r="I759" s="16">
        <v>0</v>
      </c>
      <c r="J759" s="16">
        <v>1</v>
      </c>
      <c r="K759" s="16">
        <v>16</v>
      </c>
      <c r="L759" s="16" t="s">
        <v>58</v>
      </c>
      <c r="M759" s="16">
        <v>0</v>
      </c>
      <c r="N759" s="16">
        <v>0</v>
      </c>
      <c r="O759" s="16">
        <v>0</v>
      </c>
      <c r="P759" s="16">
        <v>0</v>
      </c>
      <c r="Q759" s="16">
        <v>0</v>
      </c>
      <c r="R759" s="16">
        <v>0</v>
      </c>
      <c r="S759" s="16">
        <v>0</v>
      </c>
      <c r="T759" s="16">
        <v>1</v>
      </c>
      <c r="U759" s="16">
        <v>0</v>
      </c>
    </row>
    <row r="760" spans="1:21" ht="58" x14ac:dyDescent="0.35">
      <c r="A760" s="16">
        <v>482</v>
      </c>
      <c r="B760" s="16" t="s">
        <v>2550</v>
      </c>
      <c r="C760" s="16" t="s">
        <v>2551</v>
      </c>
      <c r="D760" s="16">
        <v>2012</v>
      </c>
      <c r="E760" s="16" t="s">
        <v>2550</v>
      </c>
      <c r="F760" s="16">
        <v>16</v>
      </c>
      <c r="G760" s="16" t="s">
        <v>2552</v>
      </c>
      <c r="H760" s="16">
        <v>2012</v>
      </c>
      <c r="I760" s="16">
        <v>0</v>
      </c>
      <c r="J760" s="16">
        <v>1</v>
      </c>
      <c r="K760" s="16">
        <v>16</v>
      </c>
      <c r="L760" s="16" t="s">
        <v>58</v>
      </c>
      <c r="M760" s="16">
        <v>0</v>
      </c>
      <c r="N760" s="16">
        <v>0</v>
      </c>
      <c r="O760" s="16">
        <v>0</v>
      </c>
      <c r="P760" s="16">
        <v>0</v>
      </c>
      <c r="Q760" s="16">
        <v>0</v>
      </c>
      <c r="R760" s="16">
        <v>0</v>
      </c>
      <c r="S760" s="16">
        <v>0</v>
      </c>
      <c r="T760" s="16">
        <v>1</v>
      </c>
      <c r="U760" s="16">
        <v>0</v>
      </c>
    </row>
    <row r="761" spans="1:21" ht="58" x14ac:dyDescent="0.35">
      <c r="A761" s="16">
        <v>495</v>
      </c>
      <c r="B761" s="16" t="s">
        <v>2553</v>
      </c>
      <c r="C761" s="16" t="s">
        <v>2554</v>
      </c>
      <c r="D761" s="16">
        <v>2005</v>
      </c>
      <c r="E761" s="16" t="s">
        <v>2553</v>
      </c>
      <c r="F761" s="16">
        <v>16</v>
      </c>
      <c r="G761" s="16" t="s">
        <v>2555</v>
      </c>
      <c r="H761" s="16">
        <v>2005</v>
      </c>
      <c r="I761" s="16">
        <v>0</v>
      </c>
      <c r="J761" s="16">
        <v>1</v>
      </c>
      <c r="K761" s="16">
        <v>16</v>
      </c>
      <c r="L761" s="16" t="s">
        <v>58</v>
      </c>
      <c r="M761" s="16">
        <v>0</v>
      </c>
      <c r="N761" s="16">
        <v>0</v>
      </c>
      <c r="O761" s="16">
        <v>0</v>
      </c>
      <c r="P761" s="16">
        <v>0</v>
      </c>
      <c r="Q761" s="16">
        <v>0</v>
      </c>
      <c r="R761" s="16">
        <v>0</v>
      </c>
      <c r="S761" s="16">
        <v>0</v>
      </c>
      <c r="T761" s="16">
        <v>1</v>
      </c>
      <c r="U761" s="16">
        <v>0</v>
      </c>
    </row>
    <row r="762" spans="1:21" ht="58" x14ac:dyDescent="0.35">
      <c r="A762" s="16">
        <v>857</v>
      </c>
      <c r="B762" s="16" t="s">
        <v>2556</v>
      </c>
      <c r="C762" s="16" t="s">
        <v>2557</v>
      </c>
      <c r="D762" s="16">
        <v>2009</v>
      </c>
      <c r="E762" s="16" t="s">
        <v>2556</v>
      </c>
      <c r="F762" s="16">
        <v>16</v>
      </c>
      <c r="G762" s="16" t="s">
        <v>2558</v>
      </c>
      <c r="H762" s="16">
        <v>2009</v>
      </c>
      <c r="I762" s="16">
        <v>0</v>
      </c>
      <c r="J762" s="16">
        <v>1</v>
      </c>
      <c r="K762" s="16">
        <v>16</v>
      </c>
      <c r="L762" s="16" t="s">
        <v>58</v>
      </c>
      <c r="M762" s="16">
        <v>0</v>
      </c>
      <c r="N762" s="16">
        <v>0</v>
      </c>
      <c r="O762" s="16">
        <v>0</v>
      </c>
      <c r="P762" s="16">
        <v>0</v>
      </c>
      <c r="Q762" s="16">
        <v>0</v>
      </c>
      <c r="R762" s="16">
        <v>0</v>
      </c>
      <c r="S762" s="16">
        <v>0</v>
      </c>
      <c r="T762" s="16">
        <v>1</v>
      </c>
      <c r="U762" s="16">
        <v>0</v>
      </c>
    </row>
    <row r="763" spans="1:21" ht="72.5" x14ac:dyDescent="0.35">
      <c r="A763" s="16">
        <v>1107</v>
      </c>
      <c r="B763" s="16" t="s">
        <v>2559</v>
      </c>
      <c r="C763" s="16" t="s">
        <v>2560</v>
      </c>
      <c r="D763" s="16">
        <v>2010</v>
      </c>
      <c r="E763" s="16" t="s">
        <v>2559</v>
      </c>
      <c r="F763" s="16">
        <v>16</v>
      </c>
      <c r="G763" s="16" t="s">
        <v>2561</v>
      </c>
      <c r="H763" s="16">
        <v>2010</v>
      </c>
      <c r="I763" s="16">
        <v>0</v>
      </c>
      <c r="J763" s="16">
        <v>1</v>
      </c>
      <c r="K763" s="16">
        <v>16</v>
      </c>
      <c r="L763" s="16" t="s">
        <v>58</v>
      </c>
      <c r="M763" s="16">
        <v>0</v>
      </c>
      <c r="N763" s="16">
        <v>0</v>
      </c>
      <c r="O763" s="16">
        <v>0</v>
      </c>
      <c r="P763" s="16">
        <v>0</v>
      </c>
      <c r="Q763" s="16">
        <v>0</v>
      </c>
      <c r="R763" s="16">
        <v>0</v>
      </c>
      <c r="S763" s="16">
        <v>0</v>
      </c>
      <c r="T763" s="16">
        <v>1</v>
      </c>
      <c r="U763" s="16">
        <v>0</v>
      </c>
    </row>
    <row r="764" spans="1:21" ht="87" x14ac:dyDescent="0.35">
      <c r="A764" s="16">
        <v>26927</v>
      </c>
      <c r="B764" s="16" t="s">
        <v>2562</v>
      </c>
      <c r="C764" s="16" t="s">
        <v>2563</v>
      </c>
      <c r="D764" s="16">
        <v>2019</v>
      </c>
      <c r="E764" s="16" t="s">
        <v>2562</v>
      </c>
      <c r="F764" s="16">
        <v>16</v>
      </c>
      <c r="G764" s="16" t="s">
        <v>2564</v>
      </c>
      <c r="H764" s="16">
        <v>2019</v>
      </c>
      <c r="I764" s="16">
        <v>0</v>
      </c>
      <c r="J764" s="16">
        <v>1</v>
      </c>
      <c r="K764" s="16">
        <v>16</v>
      </c>
      <c r="L764" s="16" t="s">
        <v>519</v>
      </c>
      <c r="M764" s="16">
        <v>0</v>
      </c>
      <c r="N764" s="16">
        <v>0</v>
      </c>
      <c r="O764" s="16">
        <v>1</v>
      </c>
      <c r="P764" s="16">
        <v>0</v>
      </c>
      <c r="Q764" s="16">
        <v>0</v>
      </c>
      <c r="R764" s="16">
        <v>0</v>
      </c>
      <c r="S764" s="16">
        <v>0</v>
      </c>
      <c r="T764" s="16">
        <v>0</v>
      </c>
      <c r="U764" s="16">
        <v>0</v>
      </c>
    </row>
    <row r="765" spans="1:21" ht="87" x14ac:dyDescent="0.35">
      <c r="A765" s="16">
        <v>26975</v>
      </c>
      <c r="B765" s="16" t="s">
        <v>2565</v>
      </c>
      <c r="C765" s="16" t="s">
        <v>2566</v>
      </c>
      <c r="D765" s="16">
        <v>2017</v>
      </c>
      <c r="E765" s="16" t="s">
        <v>2565</v>
      </c>
      <c r="F765" s="16">
        <v>16</v>
      </c>
      <c r="G765" s="16" t="s">
        <v>2567</v>
      </c>
      <c r="H765" s="16">
        <v>2017</v>
      </c>
      <c r="I765" s="16">
        <v>0</v>
      </c>
      <c r="J765" s="16">
        <v>1</v>
      </c>
      <c r="K765" s="16">
        <v>16</v>
      </c>
      <c r="L765" s="16" t="s">
        <v>2163</v>
      </c>
      <c r="M765" s="16">
        <v>1</v>
      </c>
      <c r="N765" s="16">
        <v>1</v>
      </c>
      <c r="O765" s="16">
        <v>0</v>
      </c>
      <c r="P765" s="16">
        <v>0</v>
      </c>
      <c r="Q765" s="16">
        <v>0</v>
      </c>
      <c r="R765" s="16">
        <v>0</v>
      </c>
      <c r="S765" s="16">
        <v>0</v>
      </c>
      <c r="T765" s="16">
        <v>0</v>
      </c>
      <c r="U765" s="16">
        <v>0</v>
      </c>
    </row>
    <row r="766" spans="1:21" ht="87" x14ac:dyDescent="0.35">
      <c r="A766" s="16">
        <v>872</v>
      </c>
      <c r="B766" s="16" t="s">
        <v>2568</v>
      </c>
      <c r="C766" s="16" t="s">
        <v>2105</v>
      </c>
      <c r="D766" s="16">
        <v>2005</v>
      </c>
      <c r="E766" s="16" t="s">
        <v>2569</v>
      </c>
      <c r="F766" s="16">
        <v>15</v>
      </c>
      <c r="G766" s="16" t="s">
        <v>2570</v>
      </c>
      <c r="H766" s="16">
        <v>2005</v>
      </c>
      <c r="I766" s="16">
        <v>0.178904911</v>
      </c>
      <c r="J766" s="16">
        <v>1</v>
      </c>
      <c r="K766" s="16">
        <v>15</v>
      </c>
      <c r="L766" s="16" t="s">
        <v>67</v>
      </c>
      <c r="M766" s="16">
        <v>0</v>
      </c>
      <c r="N766" s="16">
        <v>0</v>
      </c>
      <c r="O766" s="16">
        <v>0</v>
      </c>
      <c r="P766" s="16">
        <v>0</v>
      </c>
      <c r="Q766" s="16">
        <v>1</v>
      </c>
      <c r="R766" s="16">
        <v>0</v>
      </c>
      <c r="S766" s="16">
        <v>0</v>
      </c>
      <c r="T766" s="16">
        <v>0</v>
      </c>
      <c r="U766" s="16">
        <v>0</v>
      </c>
    </row>
    <row r="767" spans="1:21" ht="58" x14ac:dyDescent="0.35">
      <c r="A767" s="16">
        <v>1083</v>
      </c>
      <c r="B767" s="16" t="s">
        <v>2571</v>
      </c>
      <c r="C767" s="16" t="s">
        <v>2572</v>
      </c>
      <c r="D767" s="16">
        <v>2012</v>
      </c>
      <c r="E767" s="16" t="s">
        <v>2573</v>
      </c>
      <c r="F767" s="16">
        <v>15</v>
      </c>
      <c r="G767" s="16" t="s">
        <v>2574</v>
      </c>
      <c r="H767" s="16">
        <v>2012</v>
      </c>
      <c r="I767" s="16">
        <v>0.161974122</v>
      </c>
      <c r="J767" s="16">
        <v>1</v>
      </c>
      <c r="K767" s="16">
        <v>15</v>
      </c>
      <c r="L767" s="16" t="s">
        <v>58</v>
      </c>
      <c r="M767" s="16">
        <v>0</v>
      </c>
      <c r="N767" s="16">
        <v>0</v>
      </c>
      <c r="O767" s="16">
        <v>0</v>
      </c>
      <c r="P767" s="16">
        <v>0</v>
      </c>
      <c r="Q767" s="16">
        <v>0</v>
      </c>
      <c r="R767" s="16">
        <v>0</v>
      </c>
      <c r="S767" s="16">
        <v>0</v>
      </c>
      <c r="T767" s="16">
        <v>1</v>
      </c>
      <c r="U767" s="16">
        <v>0</v>
      </c>
    </row>
    <row r="768" spans="1:21" ht="58" x14ac:dyDescent="0.35">
      <c r="A768" s="16">
        <v>1720</v>
      </c>
      <c r="B768" s="16" t="s">
        <v>2575</v>
      </c>
      <c r="C768" s="16" t="s">
        <v>2576</v>
      </c>
      <c r="D768" s="16">
        <v>1996</v>
      </c>
      <c r="E768" s="16" t="s">
        <v>2577</v>
      </c>
      <c r="F768" s="16">
        <v>15</v>
      </c>
      <c r="G768" s="16" t="s">
        <v>2578</v>
      </c>
      <c r="H768" s="16">
        <v>1996</v>
      </c>
      <c r="I768" s="16">
        <v>6.3185653999999994E-2</v>
      </c>
      <c r="J768" s="16">
        <v>1</v>
      </c>
      <c r="K768" s="16">
        <v>15</v>
      </c>
      <c r="L768" s="16" t="s">
        <v>58</v>
      </c>
      <c r="M768" s="16">
        <v>0</v>
      </c>
      <c r="N768" s="16">
        <v>0</v>
      </c>
      <c r="O768" s="16">
        <v>0</v>
      </c>
      <c r="P768" s="16">
        <v>0</v>
      </c>
      <c r="Q768" s="16">
        <v>0</v>
      </c>
      <c r="R768" s="16">
        <v>0</v>
      </c>
      <c r="S768" s="16">
        <v>0</v>
      </c>
      <c r="T768" s="16">
        <v>1</v>
      </c>
      <c r="U768" s="16">
        <v>0</v>
      </c>
    </row>
    <row r="769" spans="1:21" ht="43.5" x14ac:dyDescent="0.35">
      <c r="A769" s="16">
        <v>488</v>
      </c>
      <c r="B769" s="16" t="s">
        <v>2579</v>
      </c>
      <c r="C769" s="16" t="s">
        <v>2580</v>
      </c>
      <c r="D769" s="16">
        <v>2005</v>
      </c>
      <c r="E769" s="16" t="s">
        <v>2581</v>
      </c>
      <c r="F769" s="16">
        <v>15</v>
      </c>
      <c r="G769" s="16" t="s">
        <v>2582</v>
      </c>
      <c r="H769" s="16">
        <v>2005</v>
      </c>
      <c r="I769" s="16">
        <v>5.9133709999999999E-2</v>
      </c>
      <c r="J769" s="16">
        <v>1</v>
      </c>
      <c r="K769" s="16">
        <v>15</v>
      </c>
      <c r="L769" s="16" t="s">
        <v>58</v>
      </c>
      <c r="M769" s="16">
        <v>0</v>
      </c>
      <c r="N769" s="16">
        <v>0</v>
      </c>
      <c r="O769" s="16">
        <v>0</v>
      </c>
      <c r="P769" s="16">
        <v>0</v>
      </c>
      <c r="Q769" s="16">
        <v>0</v>
      </c>
      <c r="R769" s="16">
        <v>0</v>
      </c>
      <c r="S769" s="16">
        <v>0</v>
      </c>
      <c r="T769" s="16">
        <v>1</v>
      </c>
      <c r="U769" s="16">
        <v>0</v>
      </c>
    </row>
    <row r="770" spans="1:21" ht="72.5" x14ac:dyDescent="0.35">
      <c r="A770" s="16">
        <v>801</v>
      </c>
      <c r="B770" s="16" t="s">
        <v>2583</v>
      </c>
      <c r="C770" s="16" t="s">
        <v>2584</v>
      </c>
      <c r="D770" s="16">
        <v>2009</v>
      </c>
      <c r="E770" s="16" t="s">
        <v>2583</v>
      </c>
      <c r="F770" s="16">
        <v>15</v>
      </c>
      <c r="G770" s="16" t="s">
        <v>2585</v>
      </c>
      <c r="H770" s="16">
        <v>2009</v>
      </c>
      <c r="I770" s="16">
        <v>0</v>
      </c>
      <c r="J770" s="16">
        <v>1</v>
      </c>
      <c r="K770" s="16">
        <v>15</v>
      </c>
      <c r="L770" s="16" t="s">
        <v>1283</v>
      </c>
      <c r="M770" s="16">
        <v>0</v>
      </c>
      <c r="N770" s="16">
        <v>0</v>
      </c>
      <c r="O770" s="16">
        <v>0</v>
      </c>
      <c r="P770" s="16">
        <v>0</v>
      </c>
      <c r="Q770" s="16">
        <v>0</v>
      </c>
      <c r="R770" s="16">
        <v>0</v>
      </c>
      <c r="S770" s="16">
        <v>0</v>
      </c>
      <c r="T770" s="16">
        <v>0</v>
      </c>
      <c r="U770" s="16">
        <v>1</v>
      </c>
    </row>
    <row r="771" spans="1:21" ht="58" x14ac:dyDescent="0.35">
      <c r="A771" s="16">
        <v>1073</v>
      </c>
      <c r="B771" s="16" t="s">
        <v>2586</v>
      </c>
      <c r="C771" s="16" t="s">
        <v>2587</v>
      </c>
      <c r="D771" s="16">
        <v>2007</v>
      </c>
      <c r="E771" s="16" t="s">
        <v>2586</v>
      </c>
      <c r="F771" s="16">
        <v>15</v>
      </c>
      <c r="G771" s="16" t="s">
        <v>2588</v>
      </c>
      <c r="H771" s="16">
        <v>2007</v>
      </c>
      <c r="I771" s="16">
        <v>0</v>
      </c>
      <c r="J771" s="16">
        <v>1</v>
      </c>
      <c r="K771" s="16">
        <v>15</v>
      </c>
      <c r="L771" s="16" t="s">
        <v>58</v>
      </c>
      <c r="M771" s="16">
        <v>0</v>
      </c>
      <c r="N771" s="16">
        <v>0</v>
      </c>
      <c r="O771" s="16">
        <v>0</v>
      </c>
      <c r="P771" s="16">
        <v>0</v>
      </c>
      <c r="Q771" s="16">
        <v>0</v>
      </c>
      <c r="R771" s="16">
        <v>0</v>
      </c>
      <c r="S771" s="16">
        <v>0</v>
      </c>
      <c r="T771" s="16">
        <v>1</v>
      </c>
      <c r="U771" s="16">
        <v>0</v>
      </c>
    </row>
    <row r="772" spans="1:21" ht="130.5" x14ac:dyDescent="0.35">
      <c r="A772" s="16">
        <v>100167</v>
      </c>
      <c r="B772" s="16" t="s">
        <v>2589</v>
      </c>
      <c r="C772" s="16" t="s">
        <v>2590</v>
      </c>
      <c r="D772" s="16">
        <v>2018</v>
      </c>
      <c r="E772" s="16" t="s">
        <v>2589</v>
      </c>
      <c r="F772" s="16">
        <v>15</v>
      </c>
      <c r="G772" s="16" t="s">
        <v>2591</v>
      </c>
      <c r="H772" s="16">
        <v>2018</v>
      </c>
      <c r="I772" s="16">
        <v>0</v>
      </c>
      <c r="J772" s="16">
        <v>1</v>
      </c>
      <c r="K772" s="16">
        <v>15</v>
      </c>
      <c r="L772" s="16" t="s">
        <v>58</v>
      </c>
      <c r="M772" s="16">
        <v>0</v>
      </c>
      <c r="N772" s="16">
        <v>0</v>
      </c>
      <c r="O772" s="16">
        <v>0</v>
      </c>
      <c r="P772" s="16">
        <v>0</v>
      </c>
      <c r="Q772" s="16">
        <v>0</v>
      </c>
      <c r="R772" s="16">
        <v>0</v>
      </c>
      <c r="S772" s="16">
        <v>0</v>
      </c>
      <c r="T772" s="16">
        <v>1</v>
      </c>
      <c r="U772" s="16">
        <v>0</v>
      </c>
    </row>
    <row r="773" spans="1:21" ht="87" x14ac:dyDescent="0.35">
      <c r="A773" s="16">
        <v>100211</v>
      </c>
      <c r="B773" s="16" t="s">
        <v>2592</v>
      </c>
      <c r="C773" s="16" t="s">
        <v>2593</v>
      </c>
      <c r="D773" s="16">
        <v>2019</v>
      </c>
      <c r="E773" s="16" t="s">
        <v>2594</v>
      </c>
      <c r="F773" s="16">
        <v>14</v>
      </c>
      <c r="G773" s="16" t="s">
        <v>2595</v>
      </c>
      <c r="H773" s="16">
        <v>2019</v>
      </c>
      <c r="I773" s="16">
        <v>0.19832360399999999</v>
      </c>
      <c r="J773" s="16">
        <v>1</v>
      </c>
      <c r="K773" s="16">
        <v>14</v>
      </c>
      <c r="L773" s="16" t="s">
        <v>2596</v>
      </c>
      <c r="M773" s="16">
        <v>0</v>
      </c>
      <c r="N773" s="16">
        <v>0</v>
      </c>
      <c r="O773" s="16">
        <v>0</v>
      </c>
      <c r="P773" s="16">
        <v>1</v>
      </c>
      <c r="Q773" s="16">
        <v>1</v>
      </c>
      <c r="R773" s="16">
        <v>0</v>
      </c>
      <c r="S773" s="16">
        <v>0</v>
      </c>
      <c r="T773" s="16">
        <v>1</v>
      </c>
      <c r="U773" s="16">
        <v>0</v>
      </c>
    </row>
    <row r="774" spans="1:21" ht="72.5" x14ac:dyDescent="0.35">
      <c r="A774" s="16">
        <v>100236</v>
      </c>
      <c r="B774" s="16" t="s">
        <v>2597</v>
      </c>
      <c r="C774" s="16" t="s">
        <v>2598</v>
      </c>
      <c r="D774" s="16">
        <v>2019</v>
      </c>
      <c r="E774" s="16" t="s">
        <v>2599</v>
      </c>
      <c r="F774" s="16">
        <v>14</v>
      </c>
      <c r="G774" s="16" t="s">
        <v>2600</v>
      </c>
      <c r="H774" s="16">
        <v>2019</v>
      </c>
      <c r="I774" s="16">
        <v>0.175824176</v>
      </c>
      <c r="J774" s="16">
        <v>1</v>
      </c>
      <c r="K774" s="16">
        <v>14</v>
      </c>
      <c r="L774" s="16" t="s">
        <v>26</v>
      </c>
      <c r="M774" s="16">
        <v>0</v>
      </c>
      <c r="N774" s="16">
        <v>0</v>
      </c>
      <c r="O774" s="16">
        <v>0</v>
      </c>
      <c r="P774" s="16">
        <v>1</v>
      </c>
      <c r="Q774" s="16">
        <v>0</v>
      </c>
      <c r="R774" s="16">
        <v>0</v>
      </c>
      <c r="S774" s="16">
        <v>0</v>
      </c>
      <c r="T774" s="16">
        <v>0</v>
      </c>
      <c r="U774" s="16">
        <v>0</v>
      </c>
    </row>
    <row r="775" spans="1:21" ht="58" x14ac:dyDescent="0.35">
      <c r="A775" s="16">
        <v>1706</v>
      </c>
      <c r="B775" s="16" t="s">
        <v>2601</v>
      </c>
      <c r="C775" s="16" t="s">
        <v>2602</v>
      </c>
      <c r="D775" s="16">
        <v>1999</v>
      </c>
      <c r="E775" s="16" t="s">
        <v>2603</v>
      </c>
      <c r="F775" s="16">
        <v>14</v>
      </c>
      <c r="G775" s="16" t="s">
        <v>2604</v>
      </c>
      <c r="H775" s="16">
        <v>1999</v>
      </c>
      <c r="I775" s="16">
        <v>0.17098751800000001</v>
      </c>
      <c r="J775" s="16">
        <v>1</v>
      </c>
      <c r="K775" s="16">
        <v>14</v>
      </c>
      <c r="L775" s="16" t="s">
        <v>94</v>
      </c>
      <c r="M775" s="16">
        <v>0</v>
      </c>
      <c r="N775" s="16">
        <v>0</v>
      </c>
      <c r="O775" s="16">
        <v>0</v>
      </c>
      <c r="P775" s="16">
        <v>0</v>
      </c>
      <c r="Q775" s="16">
        <v>1</v>
      </c>
      <c r="R775" s="16">
        <v>0</v>
      </c>
      <c r="S775" s="16">
        <v>0</v>
      </c>
      <c r="T775" s="16">
        <v>0</v>
      </c>
      <c r="U775" s="16">
        <v>0</v>
      </c>
    </row>
    <row r="776" spans="1:21" ht="58" x14ac:dyDescent="0.35">
      <c r="A776" s="16">
        <v>26834</v>
      </c>
      <c r="B776" s="16" t="s">
        <v>2605</v>
      </c>
      <c r="C776" s="16" t="s">
        <v>1534</v>
      </c>
      <c r="D776" s="16">
        <v>2017</v>
      </c>
      <c r="E776" s="16" t="s">
        <v>2606</v>
      </c>
      <c r="F776" s="16">
        <v>14</v>
      </c>
      <c r="G776" s="16" t="s">
        <v>2607</v>
      </c>
      <c r="H776" s="16">
        <v>2017</v>
      </c>
      <c r="I776" s="16">
        <v>0.16108905300000001</v>
      </c>
      <c r="J776" s="16">
        <v>1</v>
      </c>
      <c r="K776" s="16">
        <v>14</v>
      </c>
      <c r="L776" s="16" t="s">
        <v>58</v>
      </c>
      <c r="M776" s="16">
        <v>0</v>
      </c>
      <c r="N776" s="16">
        <v>0</v>
      </c>
      <c r="O776" s="16">
        <v>0</v>
      </c>
      <c r="P776" s="16">
        <v>0</v>
      </c>
      <c r="Q776" s="16">
        <v>0</v>
      </c>
      <c r="R776" s="16">
        <v>0</v>
      </c>
      <c r="S776" s="16">
        <v>0</v>
      </c>
      <c r="T776" s="16">
        <v>1</v>
      </c>
      <c r="U776" s="16">
        <v>0</v>
      </c>
    </row>
    <row r="777" spans="1:21" ht="87" x14ac:dyDescent="0.35">
      <c r="A777" s="16">
        <v>515</v>
      </c>
      <c r="B777" s="16" t="s">
        <v>2608</v>
      </c>
      <c r="C777" s="16" t="s">
        <v>2609</v>
      </c>
      <c r="D777" s="16">
        <v>2009</v>
      </c>
      <c r="E777" s="16" t="s">
        <v>2610</v>
      </c>
      <c r="F777" s="16">
        <v>14</v>
      </c>
      <c r="G777" s="16" t="s">
        <v>2611</v>
      </c>
      <c r="H777" s="16">
        <v>2009</v>
      </c>
      <c r="I777" s="16">
        <v>0.14337270299999999</v>
      </c>
      <c r="J777" s="16">
        <v>1</v>
      </c>
      <c r="K777" s="16">
        <v>14</v>
      </c>
      <c r="L777" s="16" t="s">
        <v>67</v>
      </c>
      <c r="M777" s="16">
        <v>0</v>
      </c>
      <c r="N777" s="16">
        <v>0</v>
      </c>
      <c r="O777" s="16">
        <v>0</v>
      </c>
      <c r="P777" s="16">
        <v>0</v>
      </c>
      <c r="Q777" s="16">
        <v>1</v>
      </c>
      <c r="R777" s="16">
        <v>0</v>
      </c>
      <c r="S777" s="16">
        <v>0</v>
      </c>
      <c r="T777" s="16">
        <v>0</v>
      </c>
      <c r="U777" s="16">
        <v>0</v>
      </c>
    </row>
    <row r="778" spans="1:21" ht="58" x14ac:dyDescent="0.35">
      <c r="A778" s="16">
        <v>415</v>
      </c>
      <c r="B778" s="16" t="s">
        <v>2612</v>
      </c>
      <c r="C778" s="16" t="s">
        <v>2613</v>
      </c>
      <c r="D778" s="16">
        <v>2012</v>
      </c>
      <c r="E778" s="16" t="s">
        <v>2614</v>
      </c>
      <c r="F778" s="16">
        <v>14</v>
      </c>
      <c r="G778" s="16" t="s">
        <v>2615</v>
      </c>
      <c r="H778" s="16">
        <v>2012</v>
      </c>
      <c r="I778" s="16">
        <v>7.6695796999999996E-2</v>
      </c>
      <c r="J778" s="16">
        <v>1</v>
      </c>
      <c r="K778" s="16">
        <v>14</v>
      </c>
      <c r="L778" s="16" t="s">
        <v>58</v>
      </c>
      <c r="M778" s="16">
        <v>0</v>
      </c>
      <c r="N778" s="16">
        <v>0</v>
      </c>
      <c r="O778" s="16">
        <v>0</v>
      </c>
      <c r="P778" s="16">
        <v>0</v>
      </c>
      <c r="Q778" s="16">
        <v>0</v>
      </c>
      <c r="R778" s="16">
        <v>0</v>
      </c>
      <c r="S778" s="16">
        <v>0</v>
      </c>
      <c r="T778" s="16">
        <v>1</v>
      </c>
      <c r="U778" s="16">
        <v>0</v>
      </c>
    </row>
    <row r="779" spans="1:21" ht="43.5" x14ac:dyDescent="0.35">
      <c r="A779" s="16">
        <v>488</v>
      </c>
      <c r="B779" s="16" t="s">
        <v>2616</v>
      </c>
      <c r="C779" s="16" t="s">
        <v>2617</v>
      </c>
      <c r="D779" s="16">
        <v>2006</v>
      </c>
      <c r="E779" s="16" t="s">
        <v>2618</v>
      </c>
      <c r="F779" s="16">
        <v>14</v>
      </c>
      <c r="G779" s="16" t="s">
        <v>2619</v>
      </c>
      <c r="H779" s="16">
        <v>2006</v>
      </c>
      <c r="I779" s="16">
        <v>4.5634921000000002E-2</v>
      </c>
      <c r="J779" s="16">
        <v>1</v>
      </c>
      <c r="K779" s="16">
        <v>14</v>
      </c>
      <c r="L779" s="16" t="s">
        <v>58</v>
      </c>
      <c r="M779" s="16">
        <v>0</v>
      </c>
      <c r="N779" s="16">
        <v>0</v>
      </c>
      <c r="O779" s="16">
        <v>0</v>
      </c>
      <c r="P779" s="16">
        <v>0</v>
      </c>
      <c r="Q779" s="16">
        <v>0</v>
      </c>
      <c r="R779" s="16">
        <v>0</v>
      </c>
      <c r="S779" s="16">
        <v>0</v>
      </c>
      <c r="T779" s="16">
        <v>1</v>
      </c>
      <c r="U779" s="16">
        <v>0</v>
      </c>
    </row>
    <row r="780" spans="1:21" ht="87" x14ac:dyDescent="0.35">
      <c r="A780" s="16">
        <v>501</v>
      </c>
      <c r="B780" s="16" t="s">
        <v>2620</v>
      </c>
      <c r="C780" s="16" t="s">
        <v>2621</v>
      </c>
      <c r="D780" s="16">
        <v>2004</v>
      </c>
      <c r="E780" s="16" t="s">
        <v>2622</v>
      </c>
      <c r="F780" s="16">
        <v>14</v>
      </c>
      <c r="G780" s="16" t="s">
        <v>2623</v>
      </c>
      <c r="H780" s="16">
        <v>2004</v>
      </c>
      <c r="I780" s="16">
        <v>3.9894119999999998E-2</v>
      </c>
      <c r="J780" s="16">
        <v>1</v>
      </c>
      <c r="K780" s="16">
        <v>14</v>
      </c>
      <c r="L780" s="16" t="s">
        <v>58</v>
      </c>
      <c r="M780" s="16">
        <v>0</v>
      </c>
      <c r="N780" s="16">
        <v>0</v>
      </c>
      <c r="O780" s="16">
        <v>0</v>
      </c>
      <c r="P780" s="16">
        <v>0</v>
      </c>
      <c r="Q780" s="16">
        <v>0</v>
      </c>
      <c r="R780" s="16">
        <v>0</v>
      </c>
      <c r="S780" s="16">
        <v>0</v>
      </c>
      <c r="T780" s="16">
        <v>1</v>
      </c>
      <c r="U780" s="16">
        <v>0</v>
      </c>
    </row>
    <row r="781" spans="1:21" ht="72.5" x14ac:dyDescent="0.35">
      <c r="A781" s="16">
        <v>829</v>
      </c>
      <c r="B781" s="16" t="s">
        <v>2624</v>
      </c>
      <c r="C781" s="16" t="s">
        <v>2625</v>
      </c>
      <c r="D781" s="16">
        <v>2004</v>
      </c>
      <c r="E781" s="16" t="s">
        <v>2626</v>
      </c>
      <c r="F781" s="16">
        <v>14</v>
      </c>
      <c r="G781" s="16" t="s">
        <v>2627</v>
      </c>
      <c r="H781" s="16">
        <v>2004</v>
      </c>
      <c r="I781" s="16">
        <v>3.7346252000000003E-2</v>
      </c>
      <c r="J781" s="16">
        <v>1</v>
      </c>
      <c r="K781" s="16">
        <v>14</v>
      </c>
      <c r="L781" s="16" t="s">
        <v>26</v>
      </c>
      <c r="M781" s="16">
        <v>0</v>
      </c>
      <c r="N781" s="16">
        <v>0</v>
      </c>
      <c r="O781" s="16">
        <v>0</v>
      </c>
      <c r="P781" s="16">
        <v>1</v>
      </c>
      <c r="Q781" s="16">
        <v>0</v>
      </c>
      <c r="R781" s="16">
        <v>0</v>
      </c>
      <c r="S781" s="16">
        <v>0</v>
      </c>
      <c r="T781" s="16">
        <v>0</v>
      </c>
      <c r="U781" s="16">
        <v>0</v>
      </c>
    </row>
    <row r="782" spans="1:21" ht="72.5" x14ac:dyDescent="0.35">
      <c r="A782" s="16">
        <v>100020</v>
      </c>
      <c r="B782" s="16" t="s">
        <v>2628</v>
      </c>
      <c r="C782" s="16" t="s">
        <v>2629</v>
      </c>
      <c r="D782" s="16">
        <v>2008</v>
      </c>
      <c r="E782" s="16" t="s">
        <v>2630</v>
      </c>
      <c r="F782" s="16">
        <v>14</v>
      </c>
      <c r="G782" s="16" t="s">
        <v>2631</v>
      </c>
      <c r="H782" s="16">
        <v>2008</v>
      </c>
      <c r="I782" s="16">
        <v>1.7583288999999998E-2</v>
      </c>
      <c r="J782" s="16">
        <v>1</v>
      </c>
      <c r="K782" s="16">
        <v>14</v>
      </c>
      <c r="L782" s="16" t="s">
        <v>1958</v>
      </c>
      <c r="M782" s="16">
        <v>0</v>
      </c>
      <c r="N782" s="16">
        <v>0</v>
      </c>
      <c r="O782" s="16">
        <v>0</v>
      </c>
      <c r="P782" s="16">
        <v>0</v>
      </c>
      <c r="Q782" s="16">
        <v>0</v>
      </c>
      <c r="R782" s="16">
        <v>0</v>
      </c>
      <c r="S782" s="16">
        <v>0</v>
      </c>
      <c r="T782" s="16">
        <v>1</v>
      </c>
      <c r="U782" s="16">
        <v>1</v>
      </c>
    </row>
    <row r="783" spans="1:21" ht="58" x14ac:dyDescent="0.35">
      <c r="A783" s="16">
        <v>301</v>
      </c>
      <c r="B783" s="16" t="s">
        <v>2632</v>
      </c>
      <c r="C783" s="16" t="s">
        <v>335</v>
      </c>
      <c r="D783" s="16">
        <v>1995</v>
      </c>
      <c r="E783" s="16" t="s">
        <v>2632</v>
      </c>
      <c r="F783" s="16">
        <v>14</v>
      </c>
      <c r="G783" s="16" t="s">
        <v>2633</v>
      </c>
      <c r="H783" s="16">
        <v>1995</v>
      </c>
      <c r="I783" s="16">
        <v>0</v>
      </c>
      <c r="J783" s="16">
        <v>1</v>
      </c>
      <c r="K783" s="16">
        <v>14</v>
      </c>
      <c r="L783" s="16" t="s">
        <v>58</v>
      </c>
      <c r="M783" s="16">
        <v>0</v>
      </c>
      <c r="N783" s="16">
        <v>0</v>
      </c>
      <c r="O783" s="16">
        <v>0</v>
      </c>
      <c r="P783" s="16">
        <v>0</v>
      </c>
      <c r="Q783" s="16">
        <v>0</v>
      </c>
      <c r="R783" s="16">
        <v>0</v>
      </c>
      <c r="S783" s="16">
        <v>0</v>
      </c>
      <c r="T783" s="16">
        <v>1</v>
      </c>
      <c r="U783" s="16">
        <v>0</v>
      </c>
    </row>
    <row r="784" spans="1:21" ht="58" x14ac:dyDescent="0.35">
      <c r="A784" s="16">
        <v>453</v>
      </c>
      <c r="B784" s="16" t="s">
        <v>2634</v>
      </c>
      <c r="C784" s="16" t="s">
        <v>2635</v>
      </c>
      <c r="D784" s="16">
        <v>2010</v>
      </c>
      <c r="E784" s="16" t="s">
        <v>2634</v>
      </c>
      <c r="F784" s="16">
        <v>14</v>
      </c>
      <c r="G784" s="16" t="s">
        <v>2636</v>
      </c>
      <c r="H784" s="16">
        <v>2010</v>
      </c>
      <c r="I784" s="16">
        <v>0</v>
      </c>
      <c r="J784" s="16">
        <v>1</v>
      </c>
      <c r="K784" s="16">
        <v>14</v>
      </c>
      <c r="L784" s="16" t="s">
        <v>58</v>
      </c>
      <c r="M784" s="16">
        <v>0</v>
      </c>
      <c r="N784" s="16">
        <v>0</v>
      </c>
      <c r="O784" s="16">
        <v>0</v>
      </c>
      <c r="P784" s="16">
        <v>0</v>
      </c>
      <c r="Q784" s="16">
        <v>0</v>
      </c>
      <c r="R784" s="16">
        <v>0</v>
      </c>
      <c r="S784" s="16">
        <v>0</v>
      </c>
      <c r="T784" s="16">
        <v>1</v>
      </c>
      <c r="U784" s="16">
        <v>0</v>
      </c>
    </row>
    <row r="785" spans="1:21" ht="58" x14ac:dyDescent="0.35">
      <c r="A785" s="16">
        <v>482</v>
      </c>
      <c r="B785" s="16" t="s">
        <v>2637</v>
      </c>
      <c r="C785" s="16" t="s">
        <v>2102</v>
      </c>
      <c r="D785" s="16">
        <v>2010</v>
      </c>
      <c r="E785" s="16" t="s">
        <v>2637</v>
      </c>
      <c r="F785" s="16">
        <v>14</v>
      </c>
      <c r="G785" s="16" t="s">
        <v>2638</v>
      </c>
      <c r="H785" s="16">
        <v>2010</v>
      </c>
      <c r="I785" s="16">
        <v>0</v>
      </c>
      <c r="J785" s="16">
        <v>1</v>
      </c>
      <c r="K785" s="16">
        <v>14</v>
      </c>
      <c r="L785" s="16" t="s">
        <v>58</v>
      </c>
      <c r="M785" s="16">
        <v>0</v>
      </c>
      <c r="N785" s="16">
        <v>0</v>
      </c>
      <c r="O785" s="16">
        <v>0</v>
      </c>
      <c r="P785" s="16">
        <v>0</v>
      </c>
      <c r="Q785" s="16">
        <v>0</v>
      </c>
      <c r="R785" s="16">
        <v>0</v>
      </c>
      <c r="S785" s="16">
        <v>0</v>
      </c>
      <c r="T785" s="16">
        <v>1</v>
      </c>
      <c r="U785" s="16">
        <v>0</v>
      </c>
    </row>
    <row r="786" spans="1:21" ht="72.5" x14ac:dyDescent="0.35">
      <c r="A786" s="16">
        <v>501</v>
      </c>
      <c r="B786" s="16" t="s">
        <v>2622</v>
      </c>
      <c r="C786" s="16" t="s">
        <v>2639</v>
      </c>
      <c r="D786" s="16">
        <v>2004</v>
      </c>
      <c r="E786" s="16" t="s">
        <v>2622</v>
      </c>
      <c r="F786" s="16">
        <v>14</v>
      </c>
      <c r="G786" s="16" t="s">
        <v>2623</v>
      </c>
      <c r="H786" s="16">
        <v>2004</v>
      </c>
      <c r="I786" s="16">
        <v>0</v>
      </c>
      <c r="J786" s="16">
        <v>1</v>
      </c>
      <c r="K786" s="16">
        <v>14</v>
      </c>
      <c r="L786" s="16" t="s">
        <v>58</v>
      </c>
      <c r="M786" s="16">
        <v>0</v>
      </c>
      <c r="N786" s="16">
        <v>0</v>
      </c>
      <c r="O786" s="16">
        <v>0</v>
      </c>
      <c r="P786" s="16">
        <v>0</v>
      </c>
      <c r="Q786" s="16">
        <v>0</v>
      </c>
      <c r="R786" s="16">
        <v>0</v>
      </c>
      <c r="S786" s="16">
        <v>0</v>
      </c>
      <c r="T786" s="16">
        <v>1</v>
      </c>
      <c r="U786" s="16">
        <v>0</v>
      </c>
    </row>
    <row r="787" spans="1:21" ht="72.5" x14ac:dyDescent="0.35">
      <c r="A787" s="16">
        <v>512</v>
      </c>
      <c r="B787" s="16" t="s">
        <v>2640</v>
      </c>
      <c r="C787" s="16" t="s">
        <v>824</v>
      </c>
      <c r="D787" s="16">
        <v>2004</v>
      </c>
      <c r="E787" s="16" t="s">
        <v>2640</v>
      </c>
      <c r="F787" s="16">
        <v>14</v>
      </c>
      <c r="G787" s="16" t="s">
        <v>2641</v>
      </c>
      <c r="H787" s="16">
        <v>2004</v>
      </c>
      <c r="I787" s="16">
        <v>0</v>
      </c>
      <c r="J787" s="16">
        <v>1</v>
      </c>
      <c r="K787" s="16">
        <v>14</v>
      </c>
      <c r="L787" s="16" t="s">
        <v>58</v>
      </c>
      <c r="M787" s="16">
        <v>0</v>
      </c>
      <c r="N787" s="16">
        <v>0</v>
      </c>
      <c r="O787" s="16">
        <v>0</v>
      </c>
      <c r="P787" s="16">
        <v>0</v>
      </c>
      <c r="Q787" s="16">
        <v>0</v>
      </c>
      <c r="R787" s="16">
        <v>0</v>
      </c>
      <c r="S787" s="16">
        <v>0</v>
      </c>
      <c r="T787" s="16">
        <v>1</v>
      </c>
      <c r="U787" s="16">
        <v>0</v>
      </c>
    </row>
    <row r="788" spans="1:21" ht="72.5" x14ac:dyDescent="0.35">
      <c r="A788" s="16">
        <v>1720</v>
      </c>
      <c r="B788" s="16" t="s">
        <v>2642</v>
      </c>
      <c r="C788" s="16" t="s">
        <v>2643</v>
      </c>
      <c r="D788" s="16">
        <v>1992</v>
      </c>
      <c r="E788" s="16" t="s">
        <v>2642</v>
      </c>
      <c r="F788" s="16">
        <v>14</v>
      </c>
      <c r="G788" s="16" t="s">
        <v>2644</v>
      </c>
      <c r="H788" s="16">
        <v>1992</v>
      </c>
      <c r="I788" s="16">
        <v>0</v>
      </c>
      <c r="J788" s="16">
        <v>1</v>
      </c>
      <c r="K788" s="16">
        <v>14</v>
      </c>
      <c r="L788" s="16" t="s">
        <v>58</v>
      </c>
      <c r="M788" s="16">
        <v>0</v>
      </c>
      <c r="N788" s="16">
        <v>0</v>
      </c>
      <c r="O788" s="16">
        <v>0</v>
      </c>
      <c r="P788" s="16">
        <v>0</v>
      </c>
      <c r="Q788" s="16">
        <v>0</v>
      </c>
      <c r="R788" s="16">
        <v>0</v>
      </c>
      <c r="S788" s="16">
        <v>0</v>
      </c>
      <c r="T788" s="16">
        <v>1</v>
      </c>
      <c r="U788" s="16">
        <v>0</v>
      </c>
    </row>
    <row r="789" spans="1:21" ht="72.5" x14ac:dyDescent="0.35">
      <c r="A789" s="16">
        <v>26834</v>
      </c>
      <c r="B789" s="16" t="s">
        <v>2645</v>
      </c>
      <c r="C789" s="16" t="s">
        <v>2646</v>
      </c>
      <c r="D789" s="16">
        <v>2017</v>
      </c>
      <c r="E789" s="16" t="s">
        <v>2645</v>
      </c>
      <c r="F789" s="16">
        <v>14</v>
      </c>
      <c r="G789" s="16" t="s">
        <v>2647</v>
      </c>
      <c r="H789" s="16">
        <v>2017</v>
      </c>
      <c r="I789" s="16">
        <v>0</v>
      </c>
      <c r="J789" s="16">
        <v>1</v>
      </c>
      <c r="K789" s="16">
        <v>14</v>
      </c>
      <c r="L789" s="16" t="s">
        <v>58</v>
      </c>
      <c r="M789" s="16">
        <v>0</v>
      </c>
      <c r="N789" s="16">
        <v>0</v>
      </c>
      <c r="O789" s="16">
        <v>0</v>
      </c>
      <c r="P789" s="16">
        <v>0</v>
      </c>
      <c r="Q789" s="16">
        <v>0</v>
      </c>
      <c r="R789" s="16">
        <v>0</v>
      </c>
      <c r="S789" s="16">
        <v>0</v>
      </c>
      <c r="T789" s="16">
        <v>1</v>
      </c>
      <c r="U789" s="16">
        <v>0</v>
      </c>
    </row>
    <row r="790" spans="1:21" ht="58" x14ac:dyDescent="0.35">
      <c r="A790" s="16">
        <v>27002</v>
      </c>
      <c r="B790" s="16" t="s">
        <v>2648</v>
      </c>
      <c r="C790" s="16" t="s">
        <v>2649</v>
      </c>
      <c r="D790" s="16">
        <v>2012</v>
      </c>
      <c r="E790" s="16" t="s">
        <v>2648</v>
      </c>
      <c r="F790" s="16">
        <v>14</v>
      </c>
      <c r="G790" s="16" t="s">
        <v>2650</v>
      </c>
      <c r="H790" s="16">
        <v>2012</v>
      </c>
      <c r="I790" s="16">
        <v>0</v>
      </c>
      <c r="J790" s="16">
        <v>1</v>
      </c>
      <c r="K790" s="16">
        <v>14</v>
      </c>
      <c r="L790" s="16" t="s">
        <v>58</v>
      </c>
      <c r="M790" s="16">
        <v>0</v>
      </c>
      <c r="N790" s="16">
        <v>0</v>
      </c>
      <c r="O790" s="16">
        <v>0</v>
      </c>
      <c r="P790" s="16">
        <v>0</v>
      </c>
      <c r="Q790" s="16">
        <v>0</v>
      </c>
      <c r="R790" s="16">
        <v>0</v>
      </c>
      <c r="S790" s="16">
        <v>0</v>
      </c>
      <c r="T790" s="16">
        <v>1</v>
      </c>
      <c r="U790" s="16">
        <v>0</v>
      </c>
    </row>
    <row r="791" spans="1:21" ht="101.5" x14ac:dyDescent="0.35">
      <c r="A791" s="16">
        <v>100069</v>
      </c>
      <c r="B791" s="16" t="s">
        <v>2651</v>
      </c>
      <c r="C791" s="16" t="s">
        <v>2652</v>
      </c>
      <c r="D791" s="16">
        <v>2019</v>
      </c>
      <c r="E791" s="16" t="s">
        <v>2651</v>
      </c>
      <c r="F791" s="16">
        <v>14</v>
      </c>
      <c r="G791" s="16" t="s">
        <v>2653</v>
      </c>
      <c r="H791" s="16">
        <v>2019</v>
      </c>
      <c r="I791" s="16">
        <v>0</v>
      </c>
      <c r="J791" s="16">
        <v>1</v>
      </c>
      <c r="K791" s="16">
        <v>14</v>
      </c>
      <c r="L791" s="16" t="s">
        <v>1027</v>
      </c>
      <c r="M791" s="16">
        <v>0</v>
      </c>
      <c r="N791" s="16">
        <v>0</v>
      </c>
      <c r="O791" s="16">
        <v>0</v>
      </c>
      <c r="P791" s="16">
        <v>0</v>
      </c>
      <c r="Q791" s="16">
        <v>0</v>
      </c>
      <c r="R791" s="16">
        <v>0</v>
      </c>
      <c r="S791" s="16">
        <v>0</v>
      </c>
      <c r="T791" s="16">
        <v>0</v>
      </c>
      <c r="U791" s="16">
        <v>0</v>
      </c>
    </row>
    <row r="792" spans="1:21" ht="72.5" x14ac:dyDescent="0.35">
      <c r="A792" s="16">
        <v>100072</v>
      </c>
      <c r="B792" s="16" t="s">
        <v>2654</v>
      </c>
      <c r="C792" s="16" t="s">
        <v>2655</v>
      </c>
      <c r="D792" s="16">
        <v>2018</v>
      </c>
      <c r="E792" s="16" t="s">
        <v>2654</v>
      </c>
      <c r="F792" s="16">
        <v>14</v>
      </c>
      <c r="G792" s="16" t="s">
        <v>2656</v>
      </c>
      <c r="H792" s="16">
        <v>2018</v>
      </c>
      <c r="I792" s="16">
        <v>0</v>
      </c>
      <c r="J792" s="16">
        <v>1</v>
      </c>
      <c r="K792" s="16">
        <v>14</v>
      </c>
      <c r="L792" s="16" t="s">
        <v>646</v>
      </c>
      <c r="M792" s="16">
        <v>1</v>
      </c>
      <c r="N792" s="16">
        <v>1</v>
      </c>
      <c r="O792" s="16">
        <v>0</v>
      </c>
      <c r="P792" s="16">
        <v>0</v>
      </c>
      <c r="Q792" s="16">
        <v>0</v>
      </c>
      <c r="R792" s="16">
        <v>0</v>
      </c>
      <c r="S792" s="16">
        <v>0</v>
      </c>
      <c r="T792" s="16">
        <v>0</v>
      </c>
      <c r="U792" s="16">
        <v>0</v>
      </c>
    </row>
    <row r="793" spans="1:21" ht="87" x14ac:dyDescent="0.35">
      <c r="A793" s="16">
        <v>100094</v>
      </c>
      <c r="B793" s="16" t="s">
        <v>2657</v>
      </c>
      <c r="C793" s="16" t="s">
        <v>2658</v>
      </c>
      <c r="D793" s="16">
        <v>2019</v>
      </c>
      <c r="E793" s="16" t="s">
        <v>2657</v>
      </c>
      <c r="F793" s="16">
        <v>14</v>
      </c>
      <c r="G793" s="16" t="s">
        <v>2659</v>
      </c>
      <c r="H793" s="16">
        <v>2019</v>
      </c>
      <c r="I793" s="16">
        <v>0</v>
      </c>
      <c r="J793" s="16">
        <v>1</v>
      </c>
      <c r="K793" s="16">
        <v>14</v>
      </c>
      <c r="L793" s="16" t="s">
        <v>1896</v>
      </c>
      <c r="M793" s="16">
        <v>1</v>
      </c>
      <c r="N793" s="16">
        <v>1</v>
      </c>
      <c r="O793" s="16">
        <v>0</v>
      </c>
      <c r="P793" s="16">
        <v>0</v>
      </c>
      <c r="Q793" s="16">
        <v>0</v>
      </c>
      <c r="R793" s="16">
        <v>0</v>
      </c>
      <c r="S793" s="16">
        <v>0</v>
      </c>
      <c r="T793" s="16">
        <v>1</v>
      </c>
      <c r="U793" s="16">
        <v>1</v>
      </c>
    </row>
    <row r="794" spans="1:21" ht="87" x14ac:dyDescent="0.35">
      <c r="A794" s="16">
        <v>100139</v>
      </c>
      <c r="B794" s="16" t="s">
        <v>2660</v>
      </c>
      <c r="C794" s="16" t="s">
        <v>2661</v>
      </c>
      <c r="D794" s="16">
        <v>2019</v>
      </c>
      <c r="E794" s="16" t="s">
        <v>2660</v>
      </c>
      <c r="F794" s="16">
        <v>14</v>
      </c>
      <c r="G794" s="16" t="s">
        <v>2662</v>
      </c>
      <c r="H794" s="16">
        <v>2019</v>
      </c>
      <c r="I794" s="16">
        <v>0</v>
      </c>
      <c r="J794" s="16">
        <v>1</v>
      </c>
      <c r="K794" s="16">
        <v>14</v>
      </c>
      <c r="L794" s="16" t="s">
        <v>67</v>
      </c>
      <c r="M794" s="16">
        <v>0</v>
      </c>
      <c r="N794" s="16">
        <v>0</v>
      </c>
      <c r="O794" s="16">
        <v>0</v>
      </c>
      <c r="P794" s="16">
        <v>0</v>
      </c>
      <c r="Q794" s="16">
        <v>1</v>
      </c>
      <c r="R794" s="16">
        <v>0</v>
      </c>
      <c r="S794" s="16">
        <v>0</v>
      </c>
      <c r="T794" s="16">
        <v>0</v>
      </c>
      <c r="U794" s="16">
        <v>0</v>
      </c>
    </row>
    <row r="795" spans="1:21" ht="72.5" x14ac:dyDescent="0.35">
      <c r="A795" s="16">
        <v>100150</v>
      </c>
      <c r="B795" s="16" t="s">
        <v>2663</v>
      </c>
      <c r="C795" s="16" t="s">
        <v>2664</v>
      </c>
      <c r="D795" s="16">
        <v>2020</v>
      </c>
      <c r="E795" s="16" t="s">
        <v>2663</v>
      </c>
      <c r="F795" s="16">
        <v>14</v>
      </c>
      <c r="G795" s="16" t="s">
        <v>2665</v>
      </c>
      <c r="H795" s="16">
        <v>2020</v>
      </c>
      <c r="I795" s="16">
        <v>0</v>
      </c>
      <c r="J795" s="16">
        <v>1</v>
      </c>
      <c r="K795" s="16">
        <v>14</v>
      </c>
      <c r="L795" s="16" t="s">
        <v>2163</v>
      </c>
      <c r="M795" s="16">
        <v>1</v>
      </c>
      <c r="N795" s="16">
        <v>1</v>
      </c>
      <c r="O795" s="16">
        <v>0</v>
      </c>
      <c r="P795" s="16">
        <v>0</v>
      </c>
      <c r="Q795" s="16">
        <v>0</v>
      </c>
      <c r="R795" s="16">
        <v>0</v>
      </c>
      <c r="S795" s="16">
        <v>0</v>
      </c>
      <c r="T795" s="16">
        <v>0</v>
      </c>
      <c r="U795" s="16">
        <v>0</v>
      </c>
    </row>
    <row r="796" spans="1:21" ht="87" x14ac:dyDescent="0.35">
      <c r="A796" s="16">
        <v>100202</v>
      </c>
      <c r="B796" s="16" t="s">
        <v>2666</v>
      </c>
      <c r="C796" s="16" t="s">
        <v>2667</v>
      </c>
      <c r="D796" s="16">
        <v>2019</v>
      </c>
      <c r="E796" s="16" t="s">
        <v>2666</v>
      </c>
      <c r="F796" s="16">
        <v>14</v>
      </c>
      <c r="G796" s="16" t="s">
        <v>2668</v>
      </c>
      <c r="H796" s="16">
        <v>2019</v>
      </c>
      <c r="I796" s="16">
        <v>0</v>
      </c>
      <c r="J796" s="16">
        <v>1</v>
      </c>
      <c r="K796" s="16">
        <v>14</v>
      </c>
      <c r="L796" s="16" t="s">
        <v>913</v>
      </c>
      <c r="M796" s="16">
        <v>0</v>
      </c>
      <c r="N796" s="16">
        <v>0</v>
      </c>
      <c r="O796" s="16">
        <v>0</v>
      </c>
      <c r="P796" s="16">
        <v>0</v>
      </c>
      <c r="Q796" s="16">
        <v>0</v>
      </c>
      <c r="R796" s="16">
        <v>1</v>
      </c>
      <c r="S796" s="16">
        <v>0</v>
      </c>
      <c r="T796" s="16">
        <v>0</v>
      </c>
      <c r="U796" s="16">
        <v>0</v>
      </c>
    </row>
    <row r="797" spans="1:21" ht="101.5" x14ac:dyDescent="0.35">
      <c r="A797" s="16">
        <v>100091</v>
      </c>
      <c r="B797" s="16" t="s">
        <v>2669</v>
      </c>
      <c r="C797" s="16" t="s">
        <v>2670</v>
      </c>
      <c r="D797" s="16">
        <v>2019</v>
      </c>
      <c r="E797" s="16" t="s">
        <v>2671</v>
      </c>
      <c r="F797" s="16">
        <v>13</v>
      </c>
      <c r="G797" s="16" t="s">
        <v>2672</v>
      </c>
      <c r="H797" s="16">
        <v>2019</v>
      </c>
      <c r="I797" s="16">
        <v>0.147342995</v>
      </c>
      <c r="J797" s="16">
        <v>1</v>
      </c>
      <c r="K797" s="16">
        <v>13</v>
      </c>
      <c r="L797" s="16" t="s">
        <v>1892</v>
      </c>
      <c r="M797" s="16">
        <v>1</v>
      </c>
      <c r="N797" s="16">
        <v>1</v>
      </c>
      <c r="O797" s="16">
        <v>0</v>
      </c>
      <c r="P797" s="16">
        <v>1</v>
      </c>
      <c r="Q797" s="16">
        <v>0</v>
      </c>
      <c r="R797" s="16">
        <v>0</v>
      </c>
      <c r="S797" s="16">
        <v>0</v>
      </c>
      <c r="T797" s="16">
        <v>1</v>
      </c>
      <c r="U797" s="16">
        <v>0</v>
      </c>
    </row>
    <row r="798" spans="1:21" ht="58" x14ac:dyDescent="0.35">
      <c r="A798" s="16">
        <v>857</v>
      </c>
      <c r="B798" s="16" t="s">
        <v>2673</v>
      </c>
      <c r="C798" s="16" t="s">
        <v>2674</v>
      </c>
      <c r="D798" s="16">
        <v>1999</v>
      </c>
      <c r="E798" s="16" t="s">
        <v>2675</v>
      </c>
      <c r="F798" s="16">
        <v>13</v>
      </c>
      <c r="G798" s="16" t="s">
        <v>2676</v>
      </c>
      <c r="H798" s="16">
        <v>1999</v>
      </c>
      <c r="I798" s="16">
        <v>4.5833332999999997E-2</v>
      </c>
      <c r="J798" s="16">
        <v>1</v>
      </c>
      <c r="K798" s="16">
        <v>13</v>
      </c>
      <c r="L798" s="16" t="s">
        <v>58</v>
      </c>
      <c r="M798" s="16">
        <v>0</v>
      </c>
      <c r="N798" s="16">
        <v>0</v>
      </c>
      <c r="O798" s="16">
        <v>0</v>
      </c>
      <c r="P798" s="16">
        <v>0</v>
      </c>
      <c r="Q798" s="16">
        <v>0</v>
      </c>
      <c r="R798" s="16">
        <v>0</v>
      </c>
      <c r="S798" s="16">
        <v>0</v>
      </c>
      <c r="T798" s="16">
        <v>1</v>
      </c>
      <c r="U798" s="16">
        <v>0</v>
      </c>
    </row>
    <row r="799" spans="1:21" ht="87" x14ac:dyDescent="0.35">
      <c r="A799" s="16">
        <v>1101</v>
      </c>
      <c r="B799" s="16" t="s">
        <v>2677</v>
      </c>
      <c r="C799" s="16" t="s">
        <v>2678</v>
      </c>
      <c r="D799" s="16">
        <v>2014</v>
      </c>
      <c r="E799" s="16" t="s">
        <v>2679</v>
      </c>
      <c r="F799" s="16">
        <v>13</v>
      </c>
      <c r="G799" s="16" t="s">
        <v>2680</v>
      </c>
      <c r="H799" s="16">
        <v>2014</v>
      </c>
      <c r="I799" s="16">
        <v>3.1826963999999999E-2</v>
      </c>
      <c r="J799" s="16">
        <v>1</v>
      </c>
      <c r="K799" s="16">
        <v>13</v>
      </c>
      <c r="L799" s="16" t="s">
        <v>58</v>
      </c>
      <c r="M799" s="16">
        <v>0</v>
      </c>
      <c r="N799" s="16">
        <v>0</v>
      </c>
      <c r="O799" s="16">
        <v>0</v>
      </c>
      <c r="P799" s="16">
        <v>0</v>
      </c>
      <c r="Q799" s="16">
        <v>0</v>
      </c>
      <c r="R799" s="16">
        <v>0</v>
      </c>
      <c r="S799" s="16">
        <v>0</v>
      </c>
      <c r="T799" s="16">
        <v>1</v>
      </c>
      <c r="U799" s="16">
        <v>0</v>
      </c>
    </row>
    <row r="800" spans="1:21" ht="58" x14ac:dyDescent="0.35">
      <c r="A800" s="16">
        <v>426</v>
      </c>
      <c r="B800" s="16" t="s">
        <v>2681</v>
      </c>
      <c r="C800" s="16" t="s">
        <v>2682</v>
      </c>
      <c r="D800" s="16">
        <v>2007</v>
      </c>
      <c r="E800" s="16" t="s">
        <v>2683</v>
      </c>
      <c r="F800" s="16">
        <v>13</v>
      </c>
      <c r="G800" s="16" t="s">
        <v>2684</v>
      </c>
      <c r="H800" s="16">
        <v>2007</v>
      </c>
      <c r="I800" s="16">
        <v>3.1746032E-2</v>
      </c>
      <c r="J800" s="16">
        <v>1</v>
      </c>
      <c r="K800" s="16">
        <v>13</v>
      </c>
      <c r="L800" s="16" t="s">
        <v>58</v>
      </c>
      <c r="M800" s="16">
        <v>0</v>
      </c>
      <c r="N800" s="16">
        <v>0</v>
      </c>
      <c r="O800" s="16">
        <v>0</v>
      </c>
      <c r="P800" s="16">
        <v>0</v>
      </c>
      <c r="Q800" s="16">
        <v>0</v>
      </c>
      <c r="R800" s="16">
        <v>0</v>
      </c>
      <c r="S800" s="16">
        <v>0</v>
      </c>
      <c r="T800" s="16">
        <v>1</v>
      </c>
      <c r="U800" s="16">
        <v>0</v>
      </c>
    </row>
    <row r="801" spans="1:21" ht="87" x14ac:dyDescent="0.35">
      <c r="A801" s="16">
        <v>26834</v>
      </c>
      <c r="B801" s="16" t="s">
        <v>2685</v>
      </c>
      <c r="C801" s="16" t="s">
        <v>2686</v>
      </c>
      <c r="D801" s="16">
        <v>2017</v>
      </c>
      <c r="E801" s="16" t="s">
        <v>2687</v>
      </c>
      <c r="F801" s="16">
        <v>13</v>
      </c>
      <c r="G801" s="16" t="s">
        <v>2688</v>
      </c>
      <c r="H801" s="16">
        <v>2017</v>
      </c>
      <c r="I801" s="16">
        <v>3.0092593000000001E-2</v>
      </c>
      <c r="J801" s="16">
        <v>1</v>
      </c>
      <c r="K801" s="16">
        <v>13</v>
      </c>
      <c r="L801" s="16" t="s">
        <v>58</v>
      </c>
      <c r="M801" s="16">
        <v>0</v>
      </c>
      <c r="N801" s="16">
        <v>0</v>
      </c>
      <c r="O801" s="16">
        <v>0</v>
      </c>
      <c r="P801" s="16">
        <v>0</v>
      </c>
      <c r="Q801" s="16">
        <v>0</v>
      </c>
      <c r="R801" s="16">
        <v>0</v>
      </c>
      <c r="S801" s="16">
        <v>0</v>
      </c>
      <c r="T801" s="16">
        <v>1</v>
      </c>
      <c r="U801" s="16">
        <v>0</v>
      </c>
    </row>
    <row r="802" spans="1:21" ht="58" x14ac:dyDescent="0.35">
      <c r="A802" s="16">
        <v>1063</v>
      </c>
      <c r="B802" s="16" t="s">
        <v>2689</v>
      </c>
      <c r="C802" s="16" t="s">
        <v>2690</v>
      </c>
      <c r="D802" s="16">
        <v>1987</v>
      </c>
      <c r="E802" s="16" t="s">
        <v>2691</v>
      </c>
      <c r="F802" s="16">
        <v>13</v>
      </c>
      <c r="G802" s="16" t="s">
        <v>2692</v>
      </c>
      <c r="H802" s="16">
        <v>1987</v>
      </c>
      <c r="I802" s="16">
        <v>2.1505376E-2</v>
      </c>
      <c r="J802" s="16">
        <v>1</v>
      </c>
      <c r="K802" s="16">
        <v>13</v>
      </c>
      <c r="L802" s="16" t="s">
        <v>58</v>
      </c>
      <c r="M802" s="16">
        <v>0</v>
      </c>
      <c r="N802" s="16">
        <v>0</v>
      </c>
      <c r="O802" s="16">
        <v>0</v>
      </c>
      <c r="P802" s="16">
        <v>0</v>
      </c>
      <c r="Q802" s="16">
        <v>0</v>
      </c>
      <c r="R802" s="16">
        <v>0</v>
      </c>
      <c r="S802" s="16">
        <v>0</v>
      </c>
      <c r="T802" s="16">
        <v>1</v>
      </c>
      <c r="U802" s="16">
        <v>0</v>
      </c>
    </row>
    <row r="803" spans="1:21" ht="101.5" x14ac:dyDescent="0.35">
      <c r="A803" s="16">
        <v>26861</v>
      </c>
      <c r="B803" s="16" t="s">
        <v>2693</v>
      </c>
      <c r="C803" s="16" t="s">
        <v>2694</v>
      </c>
      <c r="D803" s="16">
        <v>2020</v>
      </c>
      <c r="E803" s="16" t="s">
        <v>2695</v>
      </c>
      <c r="F803" s="16">
        <v>13</v>
      </c>
      <c r="G803" s="16" t="s">
        <v>2696</v>
      </c>
      <c r="H803" s="16">
        <v>2020</v>
      </c>
      <c r="I803" s="16">
        <v>1.0263292E-2</v>
      </c>
      <c r="J803" s="16">
        <v>1</v>
      </c>
      <c r="K803" s="16">
        <v>13</v>
      </c>
      <c r="L803" s="16" t="s">
        <v>58</v>
      </c>
      <c r="M803" s="16">
        <v>0</v>
      </c>
      <c r="N803" s="16">
        <v>0</v>
      </c>
      <c r="O803" s="16">
        <v>0</v>
      </c>
      <c r="P803" s="16">
        <v>0</v>
      </c>
      <c r="Q803" s="16">
        <v>0</v>
      </c>
      <c r="R803" s="16">
        <v>0</v>
      </c>
      <c r="S803" s="16">
        <v>0</v>
      </c>
      <c r="T803" s="16">
        <v>1</v>
      </c>
      <c r="U803" s="16">
        <v>0</v>
      </c>
    </row>
    <row r="804" spans="1:21" ht="58" x14ac:dyDescent="0.35">
      <c r="A804" s="16">
        <v>26978</v>
      </c>
      <c r="B804" s="16" t="s">
        <v>2697</v>
      </c>
      <c r="C804" s="16" t="s">
        <v>2698</v>
      </c>
      <c r="D804" s="16">
        <v>2018</v>
      </c>
      <c r="E804" s="16" t="s">
        <v>2699</v>
      </c>
      <c r="F804" s="16">
        <v>13</v>
      </c>
      <c r="G804" s="16" t="s">
        <v>2700</v>
      </c>
      <c r="H804" s="16">
        <v>2018</v>
      </c>
      <c r="I804" s="16">
        <v>7.9365080000000001E-3</v>
      </c>
      <c r="J804" s="16">
        <v>1</v>
      </c>
      <c r="K804" s="16">
        <v>13</v>
      </c>
      <c r="L804" s="16" t="s">
        <v>58</v>
      </c>
      <c r="M804" s="16">
        <v>0</v>
      </c>
      <c r="N804" s="16">
        <v>0</v>
      </c>
      <c r="O804" s="16">
        <v>0</v>
      </c>
      <c r="P804" s="16">
        <v>0</v>
      </c>
      <c r="Q804" s="16">
        <v>0</v>
      </c>
      <c r="R804" s="16">
        <v>0</v>
      </c>
      <c r="S804" s="16">
        <v>0</v>
      </c>
      <c r="T804" s="16">
        <v>1</v>
      </c>
      <c r="U804" s="16">
        <v>0</v>
      </c>
    </row>
    <row r="805" spans="1:21" ht="58" x14ac:dyDescent="0.35">
      <c r="A805" s="16">
        <v>415</v>
      </c>
      <c r="B805" s="16" t="s">
        <v>2701</v>
      </c>
      <c r="C805" s="16" t="s">
        <v>2702</v>
      </c>
      <c r="D805" s="16">
        <v>2009</v>
      </c>
      <c r="E805" s="16" t="s">
        <v>2703</v>
      </c>
      <c r="F805" s="16">
        <v>13</v>
      </c>
      <c r="G805" s="16" t="s">
        <v>2704</v>
      </c>
      <c r="H805" s="16">
        <v>2009</v>
      </c>
      <c r="I805" s="16">
        <v>7.3260069999999998E-3</v>
      </c>
      <c r="J805" s="16">
        <v>1</v>
      </c>
      <c r="K805" s="16">
        <v>13</v>
      </c>
      <c r="L805" s="16" t="s">
        <v>58</v>
      </c>
      <c r="M805" s="16">
        <v>0</v>
      </c>
      <c r="N805" s="16">
        <v>0</v>
      </c>
      <c r="O805" s="16">
        <v>0</v>
      </c>
      <c r="P805" s="16">
        <v>0</v>
      </c>
      <c r="Q805" s="16">
        <v>0</v>
      </c>
      <c r="R805" s="16">
        <v>0</v>
      </c>
      <c r="S805" s="16">
        <v>0</v>
      </c>
      <c r="T805" s="16">
        <v>1</v>
      </c>
      <c r="U805" s="16">
        <v>0</v>
      </c>
    </row>
    <row r="806" spans="1:21" ht="101.5" x14ac:dyDescent="0.35">
      <c r="A806" s="16">
        <v>100134</v>
      </c>
      <c r="B806" s="16" t="s">
        <v>2705</v>
      </c>
      <c r="C806" s="16" t="s">
        <v>2706</v>
      </c>
      <c r="D806" s="16">
        <v>2015</v>
      </c>
      <c r="E806" s="16" t="s">
        <v>2707</v>
      </c>
      <c r="F806" s="16">
        <v>13</v>
      </c>
      <c r="G806" s="16" t="s">
        <v>2708</v>
      </c>
      <c r="H806" s="16">
        <v>2015</v>
      </c>
      <c r="I806" s="16">
        <v>6.6006600000000004E-3</v>
      </c>
      <c r="J806" s="16">
        <v>1</v>
      </c>
      <c r="K806" s="16">
        <v>13</v>
      </c>
      <c r="L806" s="16" t="s">
        <v>32</v>
      </c>
      <c r="M806" s="16">
        <v>0</v>
      </c>
      <c r="N806" s="16">
        <v>0</v>
      </c>
      <c r="O806" s="16">
        <v>0</v>
      </c>
      <c r="P806" s="16">
        <v>0</v>
      </c>
      <c r="Q806" s="16">
        <v>0</v>
      </c>
      <c r="R806" s="16">
        <v>0</v>
      </c>
      <c r="S806" s="16">
        <v>1</v>
      </c>
      <c r="T806" s="16">
        <v>0</v>
      </c>
      <c r="U806" s="16">
        <v>0</v>
      </c>
    </row>
    <row r="807" spans="1:21" ht="72.5" x14ac:dyDescent="0.35">
      <c r="A807" s="16">
        <v>298</v>
      </c>
      <c r="B807" s="16" t="s">
        <v>2709</v>
      </c>
      <c r="C807" s="16" t="s">
        <v>2710</v>
      </c>
      <c r="D807" s="16">
        <v>2003</v>
      </c>
      <c r="E807" s="16" t="s">
        <v>2709</v>
      </c>
      <c r="F807" s="16">
        <v>13</v>
      </c>
      <c r="G807" s="16" t="s">
        <v>2711</v>
      </c>
      <c r="H807" s="16">
        <v>2003</v>
      </c>
      <c r="I807" s="16">
        <v>0</v>
      </c>
      <c r="J807" s="16">
        <v>1</v>
      </c>
      <c r="K807" s="16">
        <v>13</v>
      </c>
      <c r="L807" s="16" t="s">
        <v>67</v>
      </c>
      <c r="M807" s="16">
        <v>0</v>
      </c>
      <c r="N807" s="16">
        <v>0</v>
      </c>
      <c r="O807" s="16">
        <v>0</v>
      </c>
      <c r="P807" s="16">
        <v>0</v>
      </c>
      <c r="Q807" s="16">
        <v>1</v>
      </c>
      <c r="R807" s="16">
        <v>0</v>
      </c>
      <c r="S807" s="16">
        <v>0</v>
      </c>
      <c r="T807" s="16">
        <v>0</v>
      </c>
      <c r="U807" s="16">
        <v>0</v>
      </c>
    </row>
    <row r="808" spans="1:21" ht="58" x14ac:dyDescent="0.35">
      <c r="A808" s="16">
        <v>409</v>
      </c>
      <c r="B808" s="16" t="s">
        <v>2712</v>
      </c>
      <c r="C808" s="16" t="s">
        <v>2713</v>
      </c>
      <c r="D808" s="16">
        <v>2001</v>
      </c>
      <c r="E808" s="16" t="s">
        <v>2712</v>
      </c>
      <c r="F808" s="16">
        <v>13</v>
      </c>
      <c r="G808" s="16" t="s">
        <v>2714</v>
      </c>
      <c r="H808" s="16">
        <v>2001</v>
      </c>
      <c r="I808" s="16">
        <v>0</v>
      </c>
      <c r="J808" s="16">
        <v>1</v>
      </c>
      <c r="K808" s="16">
        <v>13</v>
      </c>
      <c r="L808" s="16" t="s">
        <v>67</v>
      </c>
      <c r="M808" s="16">
        <v>0</v>
      </c>
      <c r="N808" s="16">
        <v>0</v>
      </c>
      <c r="O808" s="16">
        <v>0</v>
      </c>
      <c r="P808" s="16">
        <v>0</v>
      </c>
      <c r="Q808" s="16">
        <v>1</v>
      </c>
      <c r="R808" s="16">
        <v>0</v>
      </c>
      <c r="S808" s="16">
        <v>0</v>
      </c>
      <c r="T808" s="16">
        <v>0</v>
      </c>
      <c r="U808" s="16">
        <v>0</v>
      </c>
    </row>
    <row r="809" spans="1:21" ht="58" x14ac:dyDescent="0.35">
      <c r="A809" s="16">
        <v>426</v>
      </c>
      <c r="B809" s="16" t="s">
        <v>2715</v>
      </c>
      <c r="C809" s="16" t="s">
        <v>2716</v>
      </c>
      <c r="D809" s="16">
        <v>2007</v>
      </c>
      <c r="E809" s="16" t="s">
        <v>2715</v>
      </c>
      <c r="F809" s="16">
        <v>13</v>
      </c>
      <c r="G809" s="16" t="s">
        <v>2717</v>
      </c>
      <c r="H809" s="16">
        <v>2007</v>
      </c>
      <c r="I809" s="16">
        <v>0</v>
      </c>
      <c r="J809" s="16">
        <v>1</v>
      </c>
      <c r="K809" s="16">
        <v>13</v>
      </c>
      <c r="L809" s="16" t="s">
        <v>58</v>
      </c>
      <c r="M809" s="16">
        <v>0</v>
      </c>
      <c r="N809" s="16">
        <v>0</v>
      </c>
      <c r="O809" s="16">
        <v>0</v>
      </c>
      <c r="P809" s="16">
        <v>0</v>
      </c>
      <c r="Q809" s="16">
        <v>0</v>
      </c>
      <c r="R809" s="16">
        <v>0</v>
      </c>
      <c r="S809" s="16">
        <v>0</v>
      </c>
      <c r="T809" s="16">
        <v>1</v>
      </c>
      <c r="U809" s="16">
        <v>0</v>
      </c>
    </row>
    <row r="810" spans="1:21" ht="58" x14ac:dyDescent="0.35">
      <c r="A810" s="16">
        <v>453</v>
      </c>
      <c r="B810" s="16" t="s">
        <v>2718</v>
      </c>
      <c r="C810" s="16" t="s">
        <v>2719</v>
      </c>
      <c r="D810" s="16">
        <v>2010</v>
      </c>
      <c r="E810" s="16" t="s">
        <v>2718</v>
      </c>
      <c r="F810" s="16">
        <v>13</v>
      </c>
      <c r="G810" s="16" t="s">
        <v>2720</v>
      </c>
      <c r="H810" s="16">
        <v>2010</v>
      </c>
      <c r="I810" s="16">
        <v>0</v>
      </c>
      <c r="J810" s="16">
        <v>1</v>
      </c>
      <c r="K810" s="16">
        <v>13</v>
      </c>
      <c r="L810" s="16" t="s">
        <v>58</v>
      </c>
      <c r="M810" s="16">
        <v>0</v>
      </c>
      <c r="N810" s="16">
        <v>0</v>
      </c>
      <c r="O810" s="16">
        <v>0</v>
      </c>
      <c r="P810" s="16">
        <v>0</v>
      </c>
      <c r="Q810" s="16">
        <v>0</v>
      </c>
      <c r="R810" s="16">
        <v>0</v>
      </c>
      <c r="S810" s="16">
        <v>0</v>
      </c>
      <c r="T810" s="16">
        <v>1</v>
      </c>
      <c r="U810" s="16">
        <v>0</v>
      </c>
    </row>
    <row r="811" spans="1:21" ht="72.5" x14ac:dyDescent="0.35">
      <c r="A811" s="16">
        <v>26834</v>
      </c>
      <c r="B811" s="16" t="s">
        <v>2721</v>
      </c>
      <c r="C811" s="16" t="s">
        <v>2722</v>
      </c>
      <c r="D811" s="16">
        <v>2017</v>
      </c>
      <c r="E811" s="16" t="s">
        <v>2721</v>
      </c>
      <c r="F811" s="16">
        <v>13</v>
      </c>
      <c r="G811" s="16" t="s">
        <v>2723</v>
      </c>
      <c r="H811" s="16">
        <v>2017</v>
      </c>
      <c r="I811" s="16">
        <v>0</v>
      </c>
      <c r="J811" s="16">
        <v>1</v>
      </c>
      <c r="K811" s="16">
        <v>13</v>
      </c>
      <c r="L811" s="16" t="s">
        <v>58</v>
      </c>
      <c r="M811" s="16">
        <v>0</v>
      </c>
      <c r="N811" s="16">
        <v>0</v>
      </c>
      <c r="O811" s="16">
        <v>0</v>
      </c>
      <c r="P811" s="16">
        <v>0</v>
      </c>
      <c r="Q811" s="16">
        <v>0</v>
      </c>
      <c r="R811" s="16">
        <v>0</v>
      </c>
      <c r="S811" s="16">
        <v>0</v>
      </c>
      <c r="T811" s="16">
        <v>1</v>
      </c>
      <c r="U811" s="16">
        <v>0</v>
      </c>
    </row>
    <row r="812" spans="1:21" ht="72.5" x14ac:dyDescent="0.35">
      <c r="A812" s="16">
        <v>26834</v>
      </c>
      <c r="B812" s="16" t="s">
        <v>2724</v>
      </c>
      <c r="C812" s="16" t="s">
        <v>2725</v>
      </c>
      <c r="D812" s="16">
        <v>2017</v>
      </c>
      <c r="E812" s="16" t="s">
        <v>2724</v>
      </c>
      <c r="F812" s="16">
        <v>13</v>
      </c>
      <c r="G812" s="16" t="s">
        <v>2726</v>
      </c>
      <c r="H812" s="16">
        <v>2017</v>
      </c>
      <c r="I812" s="16">
        <v>0</v>
      </c>
      <c r="J812" s="16">
        <v>1</v>
      </c>
      <c r="K812" s="16">
        <v>13</v>
      </c>
      <c r="L812" s="16" t="s">
        <v>58</v>
      </c>
      <c r="M812" s="16">
        <v>0</v>
      </c>
      <c r="N812" s="16">
        <v>0</v>
      </c>
      <c r="O812" s="16">
        <v>0</v>
      </c>
      <c r="P812" s="16">
        <v>0</v>
      </c>
      <c r="Q812" s="16">
        <v>0</v>
      </c>
      <c r="R812" s="16">
        <v>0</v>
      </c>
      <c r="S812" s="16">
        <v>0</v>
      </c>
      <c r="T812" s="16">
        <v>1</v>
      </c>
      <c r="U812" s="16">
        <v>0</v>
      </c>
    </row>
    <row r="813" spans="1:21" ht="58" x14ac:dyDescent="0.35">
      <c r="A813" s="16">
        <v>100038</v>
      </c>
      <c r="B813" s="16" t="s">
        <v>2727</v>
      </c>
      <c r="C813" s="16" t="s">
        <v>2728</v>
      </c>
      <c r="D813" s="16">
        <v>2017</v>
      </c>
      <c r="E813" s="16" t="s">
        <v>2727</v>
      </c>
      <c r="F813" s="16">
        <v>13</v>
      </c>
      <c r="G813" s="16" t="s">
        <v>2729</v>
      </c>
      <c r="H813" s="16">
        <v>2017</v>
      </c>
      <c r="I813" s="16">
        <v>0</v>
      </c>
      <c r="J813" s="16">
        <v>1</v>
      </c>
      <c r="K813" s="16">
        <v>13</v>
      </c>
      <c r="L813" s="16" t="s">
        <v>67</v>
      </c>
      <c r="M813" s="16">
        <v>0</v>
      </c>
      <c r="N813" s="16">
        <v>0</v>
      </c>
      <c r="O813" s="16">
        <v>0</v>
      </c>
      <c r="P813" s="16">
        <v>0</v>
      </c>
      <c r="Q813" s="16">
        <v>1</v>
      </c>
      <c r="R813" s="16">
        <v>0</v>
      </c>
      <c r="S813" s="16">
        <v>0</v>
      </c>
      <c r="T813" s="16">
        <v>0</v>
      </c>
      <c r="U813" s="16">
        <v>0</v>
      </c>
    </row>
    <row r="814" spans="1:21" ht="72.5" x14ac:dyDescent="0.35">
      <c r="A814" s="16">
        <v>100094</v>
      </c>
      <c r="B814" s="16" t="s">
        <v>2730</v>
      </c>
      <c r="C814" s="16" t="s">
        <v>2731</v>
      </c>
      <c r="D814" s="16">
        <v>2019</v>
      </c>
      <c r="E814" s="16" t="s">
        <v>2730</v>
      </c>
      <c r="F814" s="16">
        <v>13</v>
      </c>
      <c r="G814" s="16" t="s">
        <v>2732</v>
      </c>
      <c r="H814" s="16">
        <v>2019</v>
      </c>
      <c r="I814" s="16">
        <v>0</v>
      </c>
      <c r="J814" s="16">
        <v>1</v>
      </c>
      <c r="K814" s="16">
        <v>13</v>
      </c>
      <c r="L814" s="16" t="s">
        <v>1896</v>
      </c>
      <c r="M814" s="16">
        <v>1</v>
      </c>
      <c r="N814" s="16">
        <v>1</v>
      </c>
      <c r="O814" s="16">
        <v>0</v>
      </c>
      <c r="P814" s="16">
        <v>0</v>
      </c>
      <c r="Q814" s="16">
        <v>0</v>
      </c>
      <c r="R814" s="16">
        <v>0</v>
      </c>
      <c r="S814" s="16">
        <v>0</v>
      </c>
      <c r="T814" s="16">
        <v>1</v>
      </c>
      <c r="U814" s="16">
        <v>1</v>
      </c>
    </row>
    <row r="815" spans="1:21" ht="58" x14ac:dyDescent="0.35">
      <c r="A815" s="16">
        <v>100207</v>
      </c>
      <c r="B815" s="16" t="s">
        <v>2733</v>
      </c>
      <c r="C815" s="16" t="s">
        <v>2734</v>
      </c>
      <c r="D815" s="16">
        <v>2020</v>
      </c>
      <c r="E815" s="16" t="s">
        <v>2735</v>
      </c>
      <c r="F815" s="16">
        <v>12</v>
      </c>
      <c r="G815" s="16" t="s">
        <v>2736</v>
      </c>
      <c r="H815" s="16">
        <v>2020</v>
      </c>
      <c r="I815" s="16">
        <v>0.19537036999999999</v>
      </c>
      <c r="J815" s="16">
        <v>1</v>
      </c>
      <c r="K815" s="16">
        <v>12</v>
      </c>
      <c r="L815" s="16" t="s">
        <v>94</v>
      </c>
      <c r="M815" s="16">
        <v>0</v>
      </c>
      <c r="N815" s="16">
        <v>0</v>
      </c>
      <c r="O815" s="16">
        <v>0</v>
      </c>
      <c r="P815" s="16">
        <v>0</v>
      </c>
      <c r="Q815" s="16">
        <v>1</v>
      </c>
      <c r="R815" s="16">
        <v>0</v>
      </c>
      <c r="S815" s="16">
        <v>0</v>
      </c>
      <c r="T815" s="16">
        <v>0</v>
      </c>
      <c r="U815" s="16">
        <v>0</v>
      </c>
    </row>
    <row r="816" spans="1:21" ht="72.5" x14ac:dyDescent="0.35">
      <c r="A816" s="16">
        <v>444</v>
      </c>
      <c r="B816" s="16" t="s">
        <v>2737</v>
      </c>
      <c r="C816" s="16" t="s">
        <v>1029</v>
      </c>
      <c r="D816" s="16">
        <v>2009</v>
      </c>
      <c r="E816" s="16" t="s">
        <v>2738</v>
      </c>
      <c r="F816" s="16">
        <v>12</v>
      </c>
      <c r="G816" s="16" t="s">
        <v>2739</v>
      </c>
      <c r="H816" s="16">
        <v>2009</v>
      </c>
      <c r="I816" s="16">
        <v>7.5714769000000001E-2</v>
      </c>
      <c r="J816" s="16">
        <v>1</v>
      </c>
      <c r="K816" s="16">
        <v>12</v>
      </c>
      <c r="L816" s="16" t="s">
        <v>58</v>
      </c>
      <c r="M816" s="16">
        <v>0</v>
      </c>
      <c r="N816" s="16">
        <v>0</v>
      </c>
      <c r="O816" s="16">
        <v>0</v>
      </c>
      <c r="P816" s="16">
        <v>0</v>
      </c>
      <c r="Q816" s="16">
        <v>0</v>
      </c>
      <c r="R816" s="16">
        <v>0</v>
      </c>
      <c r="S816" s="16">
        <v>0</v>
      </c>
      <c r="T816" s="16">
        <v>1</v>
      </c>
      <c r="U816" s="16">
        <v>0</v>
      </c>
    </row>
    <row r="817" spans="1:21" ht="58" x14ac:dyDescent="0.35">
      <c r="A817" s="16">
        <v>298</v>
      </c>
      <c r="B817" s="16" t="s">
        <v>2740</v>
      </c>
      <c r="C817" s="16" t="s">
        <v>2741</v>
      </c>
      <c r="D817" s="16">
        <v>1998</v>
      </c>
      <c r="E817" s="16" t="s">
        <v>2742</v>
      </c>
      <c r="F817" s="16">
        <v>12</v>
      </c>
      <c r="G817" s="16" t="s">
        <v>2743</v>
      </c>
      <c r="H817" s="16">
        <v>1998</v>
      </c>
      <c r="I817" s="16">
        <v>6.6975218000000003E-2</v>
      </c>
      <c r="J817" s="16">
        <v>1</v>
      </c>
      <c r="K817" s="16">
        <v>12</v>
      </c>
      <c r="L817" s="16" t="s">
        <v>67</v>
      </c>
      <c r="M817" s="16">
        <v>0</v>
      </c>
      <c r="N817" s="16">
        <v>0</v>
      </c>
      <c r="O817" s="16">
        <v>0</v>
      </c>
      <c r="P817" s="16">
        <v>0</v>
      </c>
      <c r="Q817" s="16">
        <v>1</v>
      </c>
      <c r="R817" s="16">
        <v>0</v>
      </c>
      <c r="S817" s="16">
        <v>0</v>
      </c>
      <c r="T817" s="16">
        <v>0</v>
      </c>
      <c r="U817" s="16">
        <v>0</v>
      </c>
    </row>
    <row r="818" spans="1:21" ht="72.5" x14ac:dyDescent="0.35">
      <c r="A818" s="16">
        <v>409</v>
      </c>
      <c r="B818" s="16" t="s">
        <v>2744</v>
      </c>
      <c r="C818" s="16" t="s">
        <v>2745</v>
      </c>
      <c r="D818" s="16">
        <v>2001</v>
      </c>
      <c r="E818" s="16" t="s">
        <v>2746</v>
      </c>
      <c r="F818" s="16">
        <v>12</v>
      </c>
      <c r="G818" s="16" t="s">
        <v>2747</v>
      </c>
      <c r="H818" s="16">
        <v>2001</v>
      </c>
      <c r="I818" s="16">
        <v>2.3555515999999999E-2</v>
      </c>
      <c r="J818" s="16">
        <v>1</v>
      </c>
      <c r="K818" s="16">
        <v>12</v>
      </c>
      <c r="L818" s="16" t="s">
        <v>67</v>
      </c>
      <c r="M818" s="16">
        <v>0</v>
      </c>
      <c r="N818" s="16">
        <v>0</v>
      </c>
      <c r="O818" s="16">
        <v>0</v>
      </c>
      <c r="P818" s="16">
        <v>0</v>
      </c>
      <c r="Q818" s="16">
        <v>1</v>
      </c>
      <c r="R818" s="16">
        <v>0</v>
      </c>
      <c r="S818" s="16">
        <v>0</v>
      </c>
      <c r="T818" s="16">
        <v>0</v>
      </c>
      <c r="U818" s="16">
        <v>0</v>
      </c>
    </row>
    <row r="819" spans="1:21" ht="87" x14ac:dyDescent="0.35">
      <c r="A819" s="16">
        <v>1067</v>
      </c>
      <c r="B819" s="16" t="s">
        <v>2748</v>
      </c>
      <c r="C819" s="16" t="s">
        <v>2749</v>
      </c>
      <c r="D819" s="16">
        <v>2010</v>
      </c>
      <c r="E819" s="16" t="s">
        <v>2750</v>
      </c>
      <c r="F819" s="16">
        <v>12</v>
      </c>
      <c r="G819" s="16" t="s">
        <v>2751</v>
      </c>
      <c r="H819" s="16">
        <v>2010</v>
      </c>
      <c r="I819" s="16">
        <v>5.2910049999999997E-3</v>
      </c>
      <c r="J819" s="16">
        <v>1</v>
      </c>
      <c r="K819" s="16">
        <v>12</v>
      </c>
      <c r="L819" s="16" t="s">
        <v>58</v>
      </c>
      <c r="M819" s="16">
        <v>0</v>
      </c>
      <c r="N819" s="16">
        <v>0</v>
      </c>
      <c r="O819" s="16">
        <v>0</v>
      </c>
      <c r="P819" s="16">
        <v>0</v>
      </c>
      <c r="Q819" s="16">
        <v>0</v>
      </c>
      <c r="R819" s="16">
        <v>0</v>
      </c>
      <c r="S819" s="16">
        <v>0</v>
      </c>
      <c r="T819" s="16">
        <v>1</v>
      </c>
      <c r="U819" s="16">
        <v>0</v>
      </c>
    </row>
    <row r="820" spans="1:21" ht="43.5" x14ac:dyDescent="0.35">
      <c r="A820" s="16">
        <v>372</v>
      </c>
      <c r="B820" s="16" t="s">
        <v>2752</v>
      </c>
      <c r="C820" s="16" t="s">
        <v>1007</v>
      </c>
      <c r="D820" s="16">
        <v>1998</v>
      </c>
      <c r="E820" s="16" t="s">
        <v>2752</v>
      </c>
      <c r="F820" s="16">
        <v>12</v>
      </c>
      <c r="G820" s="16" t="s">
        <v>2753</v>
      </c>
      <c r="H820" s="16">
        <v>1998</v>
      </c>
      <c r="I820" s="16">
        <v>0</v>
      </c>
      <c r="J820" s="16">
        <v>1</v>
      </c>
      <c r="K820" s="16">
        <v>12</v>
      </c>
      <c r="L820" s="16" t="s">
        <v>58</v>
      </c>
      <c r="M820" s="16">
        <v>0</v>
      </c>
      <c r="N820" s="16">
        <v>0</v>
      </c>
      <c r="O820" s="16">
        <v>0</v>
      </c>
      <c r="P820" s="16">
        <v>0</v>
      </c>
      <c r="Q820" s="16">
        <v>0</v>
      </c>
      <c r="R820" s="16">
        <v>0</v>
      </c>
      <c r="S820" s="16">
        <v>0</v>
      </c>
      <c r="T820" s="16">
        <v>1</v>
      </c>
      <c r="U820" s="16">
        <v>0</v>
      </c>
    </row>
    <row r="821" spans="1:21" ht="72.5" x14ac:dyDescent="0.35">
      <c r="A821" s="16">
        <v>404</v>
      </c>
      <c r="B821" s="16" t="s">
        <v>2754</v>
      </c>
      <c r="C821" s="16" t="s">
        <v>2755</v>
      </c>
      <c r="D821" s="16">
        <v>2005</v>
      </c>
      <c r="E821" s="16" t="s">
        <v>2754</v>
      </c>
      <c r="F821" s="16">
        <v>12</v>
      </c>
      <c r="G821" s="16" t="s">
        <v>2756</v>
      </c>
      <c r="H821" s="16">
        <v>2005</v>
      </c>
      <c r="I821" s="16">
        <v>0</v>
      </c>
      <c r="J821" s="16">
        <v>1</v>
      </c>
      <c r="K821" s="16">
        <v>12</v>
      </c>
      <c r="L821" s="16" t="s">
        <v>58</v>
      </c>
      <c r="M821" s="16">
        <v>0</v>
      </c>
      <c r="N821" s="16">
        <v>0</v>
      </c>
      <c r="O821" s="16">
        <v>0</v>
      </c>
      <c r="P821" s="16">
        <v>0</v>
      </c>
      <c r="Q821" s="16">
        <v>0</v>
      </c>
      <c r="R821" s="16">
        <v>0</v>
      </c>
      <c r="S821" s="16">
        <v>0</v>
      </c>
      <c r="T821" s="16">
        <v>1</v>
      </c>
      <c r="U821" s="16">
        <v>0</v>
      </c>
    </row>
    <row r="822" spans="1:21" ht="43.5" x14ac:dyDescent="0.35">
      <c r="A822" s="16">
        <v>444</v>
      </c>
      <c r="B822" s="16" t="s">
        <v>2757</v>
      </c>
      <c r="C822" s="16" t="s">
        <v>2758</v>
      </c>
      <c r="D822" s="16">
        <v>2012</v>
      </c>
      <c r="E822" s="16" t="s">
        <v>2757</v>
      </c>
      <c r="F822" s="16">
        <v>12</v>
      </c>
      <c r="G822" s="16" t="s">
        <v>2759</v>
      </c>
      <c r="H822" s="16">
        <v>2012</v>
      </c>
      <c r="I822" s="16">
        <v>0</v>
      </c>
      <c r="J822" s="16">
        <v>1</v>
      </c>
      <c r="K822" s="16">
        <v>12</v>
      </c>
      <c r="L822" s="16" t="s">
        <v>58</v>
      </c>
      <c r="M822" s="16">
        <v>0</v>
      </c>
      <c r="N822" s="16">
        <v>0</v>
      </c>
      <c r="O822" s="16">
        <v>0</v>
      </c>
      <c r="P822" s="16">
        <v>0</v>
      </c>
      <c r="Q822" s="16">
        <v>0</v>
      </c>
      <c r="R822" s="16">
        <v>0</v>
      </c>
      <c r="S822" s="16">
        <v>0</v>
      </c>
      <c r="T822" s="16">
        <v>1</v>
      </c>
      <c r="U822" s="16">
        <v>0</v>
      </c>
    </row>
    <row r="823" spans="1:21" ht="58" x14ac:dyDescent="0.35">
      <c r="A823" s="16">
        <v>1067</v>
      </c>
      <c r="B823" s="16" t="s">
        <v>2760</v>
      </c>
      <c r="C823" s="16" t="s">
        <v>2761</v>
      </c>
      <c r="D823" s="16">
        <v>2009</v>
      </c>
      <c r="E823" s="16" t="s">
        <v>2760</v>
      </c>
      <c r="F823" s="16">
        <v>12</v>
      </c>
      <c r="G823" s="16" t="s">
        <v>2762</v>
      </c>
      <c r="H823" s="16">
        <v>2009</v>
      </c>
      <c r="I823" s="16">
        <v>0</v>
      </c>
      <c r="J823" s="16">
        <v>1</v>
      </c>
      <c r="K823" s="16">
        <v>12</v>
      </c>
      <c r="L823" s="16" t="s">
        <v>58</v>
      </c>
      <c r="M823" s="16">
        <v>0</v>
      </c>
      <c r="N823" s="16">
        <v>0</v>
      </c>
      <c r="O823" s="16">
        <v>0</v>
      </c>
      <c r="P823" s="16">
        <v>0</v>
      </c>
      <c r="Q823" s="16">
        <v>0</v>
      </c>
      <c r="R823" s="16">
        <v>0</v>
      </c>
      <c r="S823" s="16">
        <v>0</v>
      </c>
      <c r="T823" s="16">
        <v>1</v>
      </c>
      <c r="U823" s="16">
        <v>0</v>
      </c>
    </row>
    <row r="824" spans="1:21" ht="58" x14ac:dyDescent="0.35">
      <c r="A824" s="16">
        <v>1087</v>
      </c>
      <c r="B824" s="16" t="s">
        <v>2763</v>
      </c>
      <c r="C824" s="16" t="s">
        <v>2110</v>
      </c>
      <c r="D824" s="16">
        <v>2013</v>
      </c>
      <c r="E824" s="16" t="s">
        <v>2763</v>
      </c>
      <c r="F824" s="16">
        <v>12</v>
      </c>
      <c r="G824" s="16" t="s">
        <v>2764</v>
      </c>
      <c r="H824" s="16">
        <v>2013</v>
      </c>
      <c r="I824" s="16">
        <v>0</v>
      </c>
      <c r="J824" s="16">
        <v>1</v>
      </c>
      <c r="K824" s="16">
        <v>12</v>
      </c>
      <c r="L824" s="16" t="s">
        <v>58</v>
      </c>
      <c r="M824" s="16">
        <v>0</v>
      </c>
      <c r="N824" s="16">
        <v>0</v>
      </c>
      <c r="O824" s="16">
        <v>0</v>
      </c>
      <c r="P824" s="16">
        <v>0</v>
      </c>
      <c r="Q824" s="16">
        <v>0</v>
      </c>
      <c r="R824" s="16">
        <v>0</v>
      </c>
      <c r="S824" s="16">
        <v>0</v>
      </c>
      <c r="T824" s="16">
        <v>1</v>
      </c>
      <c r="U824" s="16">
        <v>0</v>
      </c>
    </row>
    <row r="825" spans="1:21" ht="58" x14ac:dyDescent="0.35">
      <c r="A825" s="16">
        <v>1720</v>
      </c>
      <c r="B825" s="16" t="s">
        <v>2765</v>
      </c>
      <c r="C825" s="16" t="s">
        <v>458</v>
      </c>
      <c r="D825" s="16">
        <v>1994</v>
      </c>
      <c r="E825" s="16" t="s">
        <v>2765</v>
      </c>
      <c r="F825" s="16">
        <v>12</v>
      </c>
      <c r="G825" s="16" t="s">
        <v>2766</v>
      </c>
      <c r="H825" s="16">
        <v>1994</v>
      </c>
      <c r="I825" s="16">
        <v>0</v>
      </c>
      <c r="J825" s="16">
        <v>1</v>
      </c>
      <c r="K825" s="16">
        <v>12</v>
      </c>
      <c r="L825" s="16" t="s">
        <v>58</v>
      </c>
      <c r="M825" s="16">
        <v>0</v>
      </c>
      <c r="N825" s="16">
        <v>0</v>
      </c>
      <c r="O825" s="16">
        <v>0</v>
      </c>
      <c r="P825" s="16">
        <v>0</v>
      </c>
      <c r="Q825" s="16">
        <v>0</v>
      </c>
      <c r="R825" s="16">
        <v>0</v>
      </c>
      <c r="S825" s="16">
        <v>0</v>
      </c>
      <c r="T825" s="16">
        <v>1</v>
      </c>
      <c r="U825" s="16">
        <v>0</v>
      </c>
    </row>
    <row r="826" spans="1:21" ht="58" x14ac:dyDescent="0.35">
      <c r="A826" s="16">
        <v>14525</v>
      </c>
      <c r="B826" s="16" t="s">
        <v>2767</v>
      </c>
      <c r="C826" s="16" t="s">
        <v>2768</v>
      </c>
      <c r="D826" s="16">
        <v>2014</v>
      </c>
      <c r="E826" s="16" t="s">
        <v>2767</v>
      </c>
      <c r="F826" s="16">
        <v>12</v>
      </c>
      <c r="G826" s="16" t="s">
        <v>2769</v>
      </c>
      <c r="H826" s="16">
        <v>2014</v>
      </c>
      <c r="I826" s="16">
        <v>0</v>
      </c>
      <c r="J826" s="16">
        <v>1</v>
      </c>
      <c r="K826" s="16">
        <v>12</v>
      </c>
      <c r="L826" s="16" t="s">
        <v>58</v>
      </c>
      <c r="M826" s="16">
        <v>0</v>
      </c>
      <c r="N826" s="16">
        <v>0</v>
      </c>
      <c r="O826" s="16">
        <v>0</v>
      </c>
      <c r="P826" s="16">
        <v>0</v>
      </c>
      <c r="Q826" s="16">
        <v>0</v>
      </c>
      <c r="R826" s="16">
        <v>0</v>
      </c>
      <c r="S826" s="16">
        <v>0</v>
      </c>
      <c r="T826" s="16">
        <v>1</v>
      </c>
      <c r="U826" s="16">
        <v>0</v>
      </c>
    </row>
    <row r="827" spans="1:21" ht="58" x14ac:dyDescent="0.35">
      <c r="A827" s="16">
        <v>100005</v>
      </c>
      <c r="B827" s="16" t="s">
        <v>2770</v>
      </c>
      <c r="C827" s="16" t="s">
        <v>2771</v>
      </c>
      <c r="D827" s="16">
        <v>2018</v>
      </c>
      <c r="E827" s="16" t="s">
        <v>2770</v>
      </c>
      <c r="F827" s="16">
        <v>12</v>
      </c>
      <c r="G827" s="16" t="s">
        <v>2772</v>
      </c>
      <c r="H827" s="16">
        <v>2018</v>
      </c>
      <c r="I827" s="16">
        <v>0</v>
      </c>
      <c r="J827" s="16">
        <v>1</v>
      </c>
      <c r="K827" s="16">
        <v>12</v>
      </c>
      <c r="L827" s="16" t="s">
        <v>913</v>
      </c>
      <c r="M827" s="16">
        <v>0</v>
      </c>
      <c r="N827" s="16">
        <v>0</v>
      </c>
      <c r="O827" s="16">
        <v>0</v>
      </c>
      <c r="P827" s="16">
        <v>0</v>
      </c>
      <c r="Q827" s="16">
        <v>0</v>
      </c>
      <c r="R827" s="16">
        <v>1</v>
      </c>
      <c r="S827" s="16">
        <v>0</v>
      </c>
      <c r="T827" s="16">
        <v>0</v>
      </c>
      <c r="U827" s="16">
        <v>0</v>
      </c>
    </row>
    <row r="828" spans="1:21" ht="72.5" x14ac:dyDescent="0.35">
      <c r="A828" s="16">
        <v>100094</v>
      </c>
      <c r="B828" s="16" t="s">
        <v>2773</v>
      </c>
      <c r="C828" s="16" t="s">
        <v>2774</v>
      </c>
      <c r="D828" s="16">
        <v>2019</v>
      </c>
      <c r="E828" s="16" t="s">
        <v>2773</v>
      </c>
      <c r="F828" s="16">
        <v>12</v>
      </c>
      <c r="G828" s="16" t="s">
        <v>2775</v>
      </c>
      <c r="H828" s="16">
        <v>2019</v>
      </c>
      <c r="I828" s="16">
        <v>0</v>
      </c>
      <c r="J828" s="16">
        <v>1</v>
      </c>
      <c r="K828" s="16">
        <v>12</v>
      </c>
      <c r="L828" s="16" t="s">
        <v>1896</v>
      </c>
      <c r="M828" s="16">
        <v>1</v>
      </c>
      <c r="N828" s="16">
        <v>1</v>
      </c>
      <c r="O828" s="16">
        <v>0</v>
      </c>
      <c r="P828" s="16">
        <v>0</v>
      </c>
      <c r="Q828" s="16">
        <v>0</v>
      </c>
      <c r="R828" s="16">
        <v>0</v>
      </c>
      <c r="S828" s="16">
        <v>0</v>
      </c>
      <c r="T828" s="16">
        <v>1</v>
      </c>
      <c r="U828" s="16">
        <v>1</v>
      </c>
    </row>
    <row r="829" spans="1:21" ht="87" x14ac:dyDescent="0.35">
      <c r="A829" s="16">
        <v>100132</v>
      </c>
      <c r="B829" s="16" t="s">
        <v>2776</v>
      </c>
      <c r="C829" s="16" t="s">
        <v>2777</v>
      </c>
      <c r="D829" s="16">
        <v>2018</v>
      </c>
      <c r="E829" s="16" t="s">
        <v>2776</v>
      </c>
      <c r="F829" s="16">
        <v>12</v>
      </c>
      <c r="G829" s="16" t="s">
        <v>2778</v>
      </c>
      <c r="H829" s="16">
        <v>2018</v>
      </c>
      <c r="I829" s="16">
        <v>0</v>
      </c>
      <c r="J829" s="16">
        <v>1</v>
      </c>
      <c r="K829" s="16">
        <v>12</v>
      </c>
      <c r="L829" s="16" t="s">
        <v>32</v>
      </c>
      <c r="M829" s="16">
        <v>0</v>
      </c>
      <c r="N829" s="16">
        <v>0</v>
      </c>
      <c r="O829" s="16">
        <v>0</v>
      </c>
      <c r="P829" s="16">
        <v>0</v>
      </c>
      <c r="Q829" s="16">
        <v>0</v>
      </c>
      <c r="R829" s="16">
        <v>0</v>
      </c>
      <c r="S829" s="16">
        <v>1</v>
      </c>
      <c r="T829" s="16">
        <v>0</v>
      </c>
      <c r="U829" s="16">
        <v>0</v>
      </c>
    </row>
    <row r="830" spans="1:21" ht="72.5" x14ac:dyDescent="0.35">
      <c r="A830" s="16">
        <v>100213</v>
      </c>
      <c r="B830" s="16" t="s">
        <v>2779</v>
      </c>
      <c r="C830" s="16" t="s">
        <v>2780</v>
      </c>
      <c r="D830" s="16">
        <v>2020</v>
      </c>
      <c r="E830" s="16" t="s">
        <v>2779</v>
      </c>
      <c r="F830" s="16">
        <v>12</v>
      </c>
      <c r="G830" s="16" t="s">
        <v>2781</v>
      </c>
      <c r="H830" s="16">
        <v>2020</v>
      </c>
      <c r="I830" s="16">
        <v>0</v>
      </c>
      <c r="J830" s="16">
        <v>1</v>
      </c>
      <c r="K830" s="16">
        <v>12</v>
      </c>
      <c r="L830" s="16" t="s">
        <v>2455</v>
      </c>
      <c r="M830" s="16">
        <v>0</v>
      </c>
      <c r="N830" s="16">
        <v>0</v>
      </c>
      <c r="O830" s="16">
        <v>0</v>
      </c>
      <c r="P830" s="16">
        <v>0</v>
      </c>
      <c r="Q830" s="16">
        <v>0</v>
      </c>
      <c r="R830" s="16">
        <v>0</v>
      </c>
      <c r="S830" s="16">
        <v>0</v>
      </c>
      <c r="T830" s="16">
        <v>0</v>
      </c>
      <c r="U830" s="16">
        <v>1</v>
      </c>
    </row>
    <row r="831" spans="1:21" ht="72.5" x14ac:dyDescent="0.35">
      <c r="A831" s="16">
        <v>100245</v>
      </c>
      <c r="B831" s="16" t="s">
        <v>2782</v>
      </c>
      <c r="C831" s="16" t="s">
        <v>2783</v>
      </c>
      <c r="D831" s="16">
        <v>2020</v>
      </c>
      <c r="E831" s="16" t="s">
        <v>2782</v>
      </c>
      <c r="F831" s="16">
        <v>12</v>
      </c>
      <c r="G831" s="16" t="s">
        <v>2784</v>
      </c>
      <c r="H831" s="16">
        <v>2020</v>
      </c>
      <c r="I831" s="16">
        <v>0</v>
      </c>
      <c r="J831" s="16">
        <v>1</v>
      </c>
      <c r="K831" s="16">
        <v>12</v>
      </c>
      <c r="L831" s="16" t="s">
        <v>94</v>
      </c>
      <c r="M831" s="16">
        <v>0</v>
      </c>
      <c r="N831" s="16">
        <v>0</v>
      </c>
      <c r="O831" s="16">
        <v>0</v>
      </c>
      <c r="P831" s="16">
        <v>0</v>
      </c>
      <c r="Q831" s="16">
        <v>1</v>
      </c>
      <c r="R831" s="16">
        <v>0</v>
      </c>
      <c r="S831" s="16">
        <v>0</v>
      </c>
      <c r="T831" s="16">
        <v>0</v>
      </c>
      <c r="U831" s="16">
        <v>0</v>
      </c>
    </row>
    <row r="832" spans="1:21" ht="72.5" x14ac:dyDescent="0.35">
      <c r="A832" s="16">
        <v>100236</v>
      </c>
      <c r="B832" s="16" t="s">
        <v>2785</v>
      </c>
      <c r="C832" s="16" t="s">
        <v>2786</v>
      </c>
      <c r="D832" s="16">
        <v>2020</v>
      </c>
      <c r="E832" s="16" t="s">
        <v>2787</v>
      </c>
      <c r="F832" s="16">
        <v>11</v>
      </c>
      <c r="G832" s="16" t="s">
        <v>2788</v>
      </c>
      <c r="H832" s="16">
        <v>2020</v>
      </c>
      <c r="I832" s="16">
        <v>0.17607487199999999</v>
      </c>
      <c r="J832" s="16">
        <v>1</v>
      </c>
      <c r="K832" s="16">
        <v>11</v>
      </c>
      <c r="L832" s="16" t="s">
        <v>26</v>
      </c>
      <c r="M832" s="16">
        <v>0</v>
      </c>
      <c r="N832" s="16">
        <v>0</v>
      </c>
      <c r="O832" s="16">
        <v>0</v>
      </c>
      <c r="P832" s="16">
        <v>1</v>
      </c>
      <c r="Q832" s="16">
        <v>0</v>
      </c>
      <c r="R832" s="16">
        <v>0</v>
      </c>
      <c r="S832" s="16">
        <v>0</v>
      </c>
      <c r="T832" s="16">
        <v>0</v>
      </c>
      <c r="U832" s="16">
        <v>0</v>
      </c>
    </row>
    <row r="833" spans="1:21" ht="130.5" x14ac:dyDescent="0.35">
      <c r="A833" s="16">
        <v>100046</v>
      </c>
      <c r="B833" s="16" t="s">
        <v>2789</v>
      </c>
      <c r="C833" s="16" t="s">
        <v>2790</v>
      </c>
      <c r="D833" s="16">
        <v>2015</v>
      </c>
      <c r="E833" s="16" t="s">
        <v>2791</v>
      </c>
      <c r="F833" s="16">
        <v>11</v>
      </c>
      <c r="G833" s="16" t="s">
        <v>2792</v>
      </c>
      <c r="H833" s="16">
        <v>2015</v>
      </c>
      <c r="I833" s="16">
        <v>0.13257101099999999</v>
      </c>
      <c r="J833" s="16">
        <v>1</v>
      </c>
      <c r="K833" s="16">
        <v>11</v>
      </c>
      <c r="L833" s="16" t="s">
        <v>67</v>
      </c>
      <c r="M833" s="16">
        <v>0</v>
      </c>
      <c r="N833" s="16">
        <v>0</v>
      </c>
      <c r="O833" s="16">
        <v>0</v>
      </c>
      <c r="P833" s="16">
        <v>0</v>
      </c>
      <c r="Q833" s="16">
        <v>1</v>
      </c>
      <c r="R833" s="16">
        <v>0</v>
      </c>
      <c r="S833" s="16">
        <v>0</v>
      </c>
      <c r="T833" s="16">
        <v>0</v>
      </c>
      <c r="U833" s="16">
        <v>0</v>
      </c>
    </row>
    <row r="834" spans="1:21" ht="43.5" x14ac:dyDescent="0.35">
      <c r="A834" s="16">
        <v>807</v>
      </c>
      <c r="B834" s="16" t="s">
        <v>2793</v>
      </c>
      <c r="C834" s="16" t="s">
        <v>375</v>
      </c>
      <c r="D834" s="16">
        <v>2005</v>
      </c>
      <c r="E834" s="16" t="s">
        <v>2794</v>
      </c>
      <c r="F834" s="16">
        <v>11</v>
      </c>
      <c r="G834" s="16" t="s">
        <v>2795</v>
      </c>
      <c r="H834" s="16">
        <v>2005</v>
      </c>
      <c r="I834" s="16">
        <v>0.123600746</v>
      </c>
      <c r="J834" s="16">
        <v>1</v>
      </c>
      <c r="K834" s="16">
        <v>11</v>
      </c>
      <c r="L834" s="16" t="s">
        <v>58</v>
      </c>
      <c r="M834" s="16">
        <v>0</v>
      </c>
      <c r="N834" s="16">
        <v>0</v>
      </c>
      <c r="O834" s="16">
        <v>0</v>
      </c>
      <c r="P834" s="16">
        <v>0</v>
      </c>
      <c r="Q834" s="16">
        <v>0</v>
      </c>
      <c r="R834" s="16">
        <v>0</v>
      </c>
      <c r="S834" s="16">
        <v>0</v>
      </c>
      <c r="T834" s="16">
        <v>1</v>
      </c>
      <c r="U834" s="16">
        <v>0</v>
      </c>
    </row>
    <row r="835" spans="1:21" ht="130.5" x14ac:dyDescent="0.35">
      <c r="A835" s="16">
        <v>100056</v>
      </c>
      <c r="B835" s="16" t="s">
        <v>2796</v>
      </c>
      <c r="C835" s="16" t="s">
        <v>2797</v>
      </c>
      <c r="D835" s="16">
        <v>2016</v>
      </c>
      <c r="E835" s="16" t="s">
        <v>2798</v>
      </c>
      <c r="F835" s="16">
        <v>11</v>
      </c>
      <c r="G835" s="16" t="s">
        <v>2799</v>
      </c>
      <c r="H835" s="16">
        <v>2016</v>
      </c>
      <c r="I835" s="16">
        <v>8.3849884E-2</v>
      </c>
      <c r="J835" s="16">
        <v>1</v>
      </c>
      <c r="K835" s="16">
        <v>11</v>
      </c>
      <c r="L835" s="16" t="s">
        <v>58</v>
      </c>
      <c r="M835" s="16">
        <v>0</v>
      </c>
      <c r="N835" s="16">
        <v>0</v>
      </c>
      <c r="O835" s="16">
        <v>0</v>
      </c>
      <c r="P835" s="16">
        <v>0</v>
      </c>
      <c r="Q835" s="16">
        <v>0</v>
      </c>
      <c r="R835" s="16">
        <v>0</v>
      </c>
      <c r="S835" s="16">
        <v>0</v>
      </c>
      <c r="T835" s="16">
        <v>1</v>
      </c>
      <c r="U835" s="16">
        <v>0</v>
      </c>
    </row>
    <row r="836" spans="1:21" ht="101.5" x14ac:dyDescent="0.35">
      <c r="A836" s="16">
        <v>100068</v>
      </c>
      <c r="B836" s="16" t="s">
        <v>2800</v>
      </c>
      <c r="C836" s="16" t="s">
        <v>2801</v>
      </c>
      <c r="D836" s="16">
        <v>2016</v>
      </c>
      <c r="E836" s="16" t="s">
        <v>2802</v>
      </c>
      <c r="F836" s="16">
        <v>11</v>
      </c>
      <c r="G836" s="16" t="s">
        <v>2803</v>
      </c>
      <c r="H836" s="16">
        <v>2016</v>
      </c>
      <c r="I836" s="16">
        <v>2.3186583E-2</v>
      </c>
      <c r="J836" s="16">
        <v>1</v>
      </c>
      <c r="K836" s="16">
        <v>11</v>
      </c>
      <c r="L836" s="16" t="s">
        <v>646</v>
      </c>
      <c r="M836" s="16">
        <v>1</v>
      </c>
      <c r="N836" s="16">
        <v>1</v>
      </c>
      <c r="O836" s="16">
        <v>0</v>
      </c>
      <c r="P836" s="16">
        <v>0</v>
      </c>
      <c r="Q836" s="16">
        <v>0</v>
      </c>
      <c r="R836" s="16">
        <v>0</v>
      </c>
      <c r="S836" s="16">
        <v>0</v>
      </c>
      <c r="T836" s="16">
        <v>0</v>
      </c>
      <c r="U836" s="16">
        <v>0</v>
      </c>
    </row>
    <row r="837" spans="1:21" ht="58" x14ac:dyDescent="0.35">
      <c r="A837" s="16">
        <v>409</v>
      </c>
      <c r="B837" s="16" t="s">
        <v>2804</v>
      </c>
      <c r="C837" s="16" t="s">
        <v>2805</v>
      </c>
      <c r="D837" s="16">
        <v>2002</v>
      </c>
      <c r="E837" s="16" t="s">
        <v>2806</v>
      </c>
      <c r="F837" s="16">
        <v>11</v>
      </c>
      <c r="G837" s="16" t="s">
        <v>2807</v>
      </c>
      <c r="H837" s="16">
        <v>2002</v>
      </c>
      <c r="I837" s="16">
        <v>1.4814815E-2</v>
      </c>
      <c r="J837" s="16">
        <v>1</v>
      </c>
      <c r="K837" s="16">
        <v>11</v>
      </c>
      <c r="L837" s="16" t="s">
        <v>67</v>
      </c>
      <c r="M837" s="16">
        <v>0</v>
      </c>
      <c r="N837" s="16">
        <v>0</v>
      </c>
      <c r="O837" s="16">
        <v>0</v>
      </c>
      <c r="P837" s="16">
        <v>0</v>
      </c>
      <c r="Q837" s="16">
        <v>1</v>
      </c>
      <c r="R837" s="16">
        <v>0</v>
      </c>
      <c r="S837" s="16">
        <v>0</v>
      </c>
      <c r="T837" s="16">
        <v>0</v>
      </c>
      <c r="U837" s="16">
        <v>0</v>
      </c>
    </row>
    <row r="838" spans="1:21" ht="58" x14ac:dyDescent="0.35">
      <c r="A838" s="16">
        <v>100052</v>
      </c>
      <c r="B838" s="16" t="s">
        <v>2808</v>
      </c>
      <c r="C838" s="16" t="s">
        <v>1029</v>
      </c>
      <c r="D838" s="16">
        <v>2017</v>
      </c>
      <c r="E838" s="16" t="s">
        <v>2809</v>
      </c>
      <c r="F838" s="16">
        <v>11</v>
      </c>
      <c r="G838" s="16" t="s">
        <v>1540</v>
      </c>
      <c r="H838" s="16">
        <v>2017</v>
      </c>
      <c r="I838" s="16">
        <v>9.5238100000000006E-3</v>
      </c>
      <c r="J838" s="16">
        <v>1</v>
      </c>
      <c r="K838" s="16">
        <v>11</v>
      </c>
      <c r="L838" s="16" t="s">
        <v>1283</v>
      </c>
      <c r="M838" s="16">
        <v>0</v>
      </c>
      <c r="N838" s="16">
        <v>0</v>
      </c>
      <c r="O838" s="16">
        <v>0</v>
      </c>
      <c r="P838" s="16">
        <v>0</v>
      </c>
      <c r="Q838" s="16">
        <v>0</v>
      </c>
      <c r="R838" s="16">
        <v>0</v>
      </c>
      <c r="S838" s="16">
        <v>0</v>
      </c>
      <c r="T838" s="16">
        <v>0</v>
      </c>
      <c r="U838" s="16">
        <v>1</v>
      </c>
    </row>
    <row r="839" spans="1:21" ht="101.5" x14ac:dyDescent="0.35">
      <c r="A839" s="16">
        <v>26813</v>
      </c>
      <c r="B839" s="16" t="s">
        <v>2810</v>
      </c>
      <c r="C839" s="16" t="s">
        <v>2811</v>
      </c>
      <c r="D839" s="16">
        <v>2015</v>
      </c>
      <c r="E839" s="16" t="s">
        <v>2812</v>
      </c>
      <c r="F839" s="16">
        <v>11</v>
      </c>
      <c r="G839" s="16" t="s">
        <v>2813</v>
      </c>
      <c r="H839" s="16">
        <v>2015</v>
      </c>
      <c r="I839" s="16">
        <v>4.2462849999999998E-3</v>
      </c>
      <c r="J839" s="16">
        <v>1</v>
      </c>
      <c r="K839" s="16">
        <v>11</v>
      </c>
      <c r="L839" s="16" t="s">
        <v>78</v>
      </c>
      <c r="M839" s="16">
        <v>0</v>
      </c>
      <c r="N839" s="16">
        <v>0</v>
      </c>
      <c r="O839" s="16">
        <v>1</v>
      </c>
      <c r="P839" s="16">
        <v>0</v>
      </c>
      <c r="Q839" s="16">
        <v>0</v>
      </c>
      <c r="R839" s="16">
        <v>0</v>
      </c>
      <c r="S839" s="16">
        <v>0</v>
      </c>
      <c r="T839" s="16">
        <v>1</v>
      </c>
      <c r="U839" s="16">
        <v>0</v>
      </c>
    </row>
    <row r="840" spans="1:21" ht="72.5" x14ac:dyDescent="0.35">
      <c r="A840" s="16">
        <v>14</v>
      </c>
      <c r="B840" s="16" t="s">
        <v>2814</v>
      </c>
      <c r="C840" s="16" t="s">
        <v>2815</v>
      </c>
      <c r="D840" s="16">
        <v>2008</v>
      </c>
      <c r="E840" s="16" t="s">
        <v>2814</v>
      </c>
      <c r="F840" s="16">
        <v>11</v>
      </c>
      <c r="G840" s="16" t="s">
        <v>2816</v>
      </c>
      <c r="H840" s="16">
        <v>2008</v>
      </c>
      <c r="I840" s="16">
        <v>0</v>
      </c>
      <c r="J840" s="16">
        <v>1</v>
      </c>
      <c r="K840" s="16">
        <v>11</v>
      </c>
      <c r="L840" s="16" t="s">
        <v>58</v>
      </c>
      <c r="M840" s="16">
        <v>0</v>
      </c>
      <c r="N840" s="16">
        <v>0</v>
      </c>
      <c r="O840" s="16">
        <v>0</v>
      </c>
      <c r="P840" s="16">
        <v>0</v>
      </c>
      <c r="Q840" s="16">
        <v>0</v>
      </c>
      <c r="R840" s="16">
        <v>0</v>
      </c>
      <c r="S840" s="16">
        <v>0</v>
      </c>
      <c r="T840" s="16">
        <v>1</v>
      </c>
      <c r="U840" s="16">
        <v>0</v>
      </c>
    </row>
    <row r="841" spans="1:21" ht="58" x14ac:dyDescent="0.35">
      <c r="A841" s="16">
        <v>280</v>
      </c>
      <c r="B841" s="16" t="s">
        <v>2817</v>
      </c>
      <c r="C841" s="16" t="s">
        <v>2818</v>
      </c>
      <c r="D841" s="16">
        <v>2007</v>
      </c>
      <c r="E841" s="16" t="s">
        <v>2817</v>
      </c>
      <c r="F841" s="16">
        <v>11</v>
      </c>
      <c r="G841" s="16" t="s">
        <v>2819</v>
      </c>
      <c r="H841" s="16">
        <v>2007</v>
      </c>
      <c r="I841" s="16">
        <v>0</v>
      </c>
      <c r="J841" s="16">
        <v>1</v>
      </c>
      <c r="K841" s="16">
        <v>11</v>
      </c>
      <c r="L841" s="16" t="s">
        <v>58</v>
      </c>
      <c r="M841" s="16">
        <v>0</v>
      </c>
      <c r="N841" s="16">
        <v>0</v>
      </c>
      <c r="O841" s="16">
        <v>0</v>
      </c>
      <c r="P841" s="16">
        <v>0</v>
      </c>
      <c r="Q841" s="16">
        <v>0</v>
      </c>
      <c r="R841" s="16">
        <v>0</v>
      </c>
      <c r="S841" s="16">
        <v>0</v>
      </c>
      <c r="T841" s="16">
        <v>1</v>
      </c>
      <c r="U841" s="16">
        <v>0</v>
      </c>
    </row>
    <row r="842" spans="1:21" ht="58" x14ac:dyDescent="0.35">
      <c r="A842" s="16">
        <v>488</v>
      </c>
      <c r="B842" s="16" t="s">
        <v>2820</v>
      </c>
      <c r="C842" s="16" t="s">
        <v>2821</v>
      </c>
      <c r="D842" s="16">
        <v>2006</v>
      </c>
      <c r="E842" s="16" t="s">
        <v>2820</v>
      </c>
      <c r="F842" s="16">
        <v>11</v>
      </c>
      <c r="G842" s="16" t="s">
        <v>2822</v>
      </c>
      <c r="H842" s="16">
        <v>2006</v>
      </c>
      <c r="I842" s="16">
        <v>0</v>
      </c>
      <c r="J842" s="16">
        <v>1</v>
      </c>
      <c r="K842" s="16">
        <v>11</v>
      </c>
      <c r="L842" s="16" t="s">
        <v>58</v>
      </c>
      <c r="M842" s="16">
        <v>0</v>
      </c>
      <c r="N842" s="16">
        <v>0</v>
      </c>
      <c r="O842" s="16">
        <v>0</v>
      </c>
      <c r="P842" s="16">
        <v>0</v>
      </c>
      <c r="Q842" s="16">
        <v>0</v>
      </c>
      <c r="R842" s="16">
        <v>0</v>
      </c>
      <c r="S842" s="16">
        <v>0</v>
      </c>
      <c r="T842" s="16">
        <v>1</v>
      </c>
      <c r="U842" s="16">
        <v>0</v>
      </c>
    </row>
    <row r="843" spans="1:21" ht="58" x14ac:dyDescent="0.35">
      <c r="A843" s="16">
        <v>512</v>
      </c>
      <c r="B843" s="16" t="s">
        <v>2823</v>
      </c>
      <c r="C843" s="16" t="s">
        <v>2824</v>
      </c>
      <c r="D843" s="16">
        <v>2002</v>
      </c>
      <c r="E843" s="16" t="s">
        <v>2823</v>
      </c>
      <c r="F843" s="16">
        <v>11</v>
      </c>
      <c r="G843" s="16" t="s">
        <v>2825</v>
      </c>
      <c r="H843" s="16">
        <v>2002</v>
      </c>
      <c r="I843" s="16">
        <v>0</v>
      </c>
      <c r="J843" s="16">
        <v>1</v>
      </c>
      <c r="K843" s="16">
        <v>11</v>
      </c>
      <c r="L843" s="16" t="s">
        <v>58</v>
      </c>
      <c r="M843" s="16">
        <v>0</v>
      </c>
      <c r="N843" s="16">
        <v>0</v>
      </c>
      <c r="O843" s="16">
        <v>0</v>
      </c>
      <c r="P843" s="16">
        <v>0</v>
      </c>
      <c r="Q843" s="16">
        <v>0</v>
      </c>
      <c r="R843" s="16">
        <v>0</v>
      </c>
      <c r="S843" s="16">
        <v>0</v>
      </c>
      <c r="T843" s="16">
        <v>1</v>
      </c>
      <c r="U843" s="16">
        <v>0</v>
      </c>
    </row>
    <row r="844" spans="1:21" ht="87" x14ac:dyDescent="0.35">
      <c r="A844" s="16">
        <v>1125</v>
      </c>
      <c r="B844" s="16" t="s">
        <v>2826</v>
      </c>
      <c r="C844" s="16" t="s">
        <v>2827</v>
      </c>
      <c r="D844" s="16">
        <v>2018</v>
      </c>
      <c r="E844" s="16" t="s">
        <v>2826</v>
      </c>
      <c r="F844" s="16">
        <v>11</v>
      </c>
      <c r="G844" s="16" t="s">
        <v>2828</v>
      </c>
      <c r="H844" s="16">
        <v>2018</v>
      </c>
      <c r="I844" s="16">
        <v>0</v>
      </c>
      <c r="J844" s="16">
        <v>1</v>
      </c>
      <c r="K844" s="16">
        <v>11</v>
      </c>
      <c r="L844" s="16" t="s">
        <v>58</v>
      </c>
      <c r="M844" s="16">
        <v>0</v>
      </c>
      <c r="N844" s="16">
        <v>0</v>
      </c>
      <c r="O844" s="16">
        <v>0</v>
      </c>
      <c r="P844" s="16">
        <v>0</v>
      </c>
      <c r="Q844" s="16">
        <v>0</v>
      </c>
      <c r="R844" s="16">
        <v>0</v>
      </c>
      <c r="S844" s="16">
        <v>0</v>
      </c>
      <c r="T844" s="16">
        <v>1</v>
      </c>
      <c r="U844" s="16">
        <v>0</v>
      </c>
    </row>
    <row r="845" spans="1:21" ht="72.5" x14ac:dyDescent="0.35">
      <c r="A845" s="16">
        <v>1736</v>
      </c>
      <c r="B845" s="16" t="s">
        <v>2829</v>
      </c>
      <c r="C845" s="16" t="s">
        <v>339</v>
      </c>
      <c r="D845" s="16">
        <v>2004</v>
      </c>
      <c r="E845" s="16" t="s">
        <v>2829</v>
      </c>
      <c r="F845" s="16">
        <v>11</v>
      </c>
      <c r="G845" s="16" t="s">
        <v>2830</v>
      </c>
      <c r="H845" s="16">
        <v>2004</v>
      </c>
      <c r="I845" s="16">
        <v>0</v>
      </c>
      <c r="J845" s="16">
        <v>1</v>
      </c>
      <c r="K845" s="16">
        <v>11</v>
      </c>
      <c r="L845" s="16" t="s">
        <v>32</v>
      </c>
      <c r="M845" s="16">
        <v>0</v>
      </c>
      <c r="N845" s="16">
        <v>0</v>
      </c>
      <c r="O845" s="16">
        <v>0</v>
      </c>
      <c r="P845" s="16">
        <v>0</v>
      </c>
      <c r="Q845" s="16">
        <v>0</v>
      </c>
      <c r="R845" s="16">
        <v>0</v>
      </c>
      <c r="S845" s="16">
        <v>1</v>
      </c>
      <c r="T845" s="16">
        <v>0</v>
      </c>
      <c r="U845" s="16">
        <v>0</v>
      </c>
    </row>
    <row r="846" spans="1:21" ht="58" x14ac:dyDescent="0.35">
      <c r="A846" s="16">
        <v>26861</v>
      </c>
      <c r="B846" s="16" t="s">
        <v>2831</v>
      </c>
      <c r="C846" s="16" t="s">
        <v>2832</v>
      </c>
      <c r="D846" s="16">
        <v>2020</v>
      </c>
      <c r="E846" s="16" t="s">
        <v>2831</v>
      </c>
      <c r="F846" s="16">
        <v>11</v>
      </c>
      <c r="G846" s="16" t="s">
        <v>2833</v>
      </c>
      <c r="H846" s="16">
        <v>2020</v>
      </c>
      <c r="I846" s="16">
        <v>0</v>
      </c>
      <c r="J846" s="16">
        <v>1</v>
      </c>
      <c r="K846" s="16">
        <v>11</v>
      </c>
      <c r="L846" s="16" t="s">
        <v>58</v>
      </c>
      <c r="M846" s="16">
        <v>0</v>
      </c>
      <c r="N846" s="16">
        <v>0</v>
      </c>
      <c r="O846" s="16">
        <v>0</v>
      </c>
      <c r="P846" s="16">
        <v>0</v>
      </c>
      <c r="Q846" s="16">
        <v>0</v>
      </c>
      <c r="R846" s="16">
        <v>0</v>
      </c>
      <c r="S846" s="16">
        <v>0</v>
      </c>
      <c r="T846" s="16">
        <v>1</v>
      </c>
      <c r="U846" s="16">
        <v>0</v>
      </c>
    </row>
    <row r="847" spans="1:21" ht="72.5" x14ac:dyDescent="0.35">
      <c r="A847" s="16">
        <v>50002</v>
      </c>
      <c r="B847" s="16" t="s">
        <v>2834</v>
      </c>
      <c r="C847" s="16" t="s">
        <v>2835</v>
      </c>
      <c r="D847" s="16">
        <v>2000</v>
      </c>
      <c r="E847" s="16" t="s">
        <v>2834</v>
      </c>
      <c r="F847" s="16">
        <v>11</v>
      </c>
      <c r="G847" s="16" t="s">
        <v>2836</v>
      </c>
      <c r="H847" s="16">
        <v>2000</v>
      </c>
      <c r="I847" s="16">
        <v>0</v>
      </c>
      <c r="J847" s="16">
        <v>1</v>
      </c>
      <c r="K847" s="16">
        <v>11</v>
      </c>
      <c r="L847" s="16" t="s">
        <v>58</v>
      </c>
      <c r="M847" s="16">
        <v>0</v>
      </c>
      <c r="N847" s="16">
        <v>0</v>
      </c>
      <c r="O847" s="16">
        <v>0</v>
      </c>
      <c r="P847" s="16">
        <v>0</v>
      </c>
      <c r="Q847" s="16">
        <v>0</v>
      </c>
      <c r="R847" s="16">
        <v>0</v>
      </c>
      <c r="S847" s="16">
        <v>0</v>
      </c>
      <c r="T847" s="16">
        <v>1</v>
      </c>
      <c r="U847" s="16">
        <v>0</v>
      </c>
    </row>
    <row r="848" spans="1:21" ht="72.5" x14ac:dyDescent="0.35">
      <c r="A848" s="16">
        <v>100094</v>
      </c>
      <c r="B848" s="16" t="s">
        <v>2837</v>
      </c>
      <c r="C848" s="16" t="s">
        <v>2838</v>
      </c>
      <c r="D848" s="16">
        <v>2019</v>
      </c>
      <c r="E848" s="16" t="s">
        <v>2837</v>
      </c>
      <c r="F848" s="16">
        <v>11</v>
      </c>
      <c r="G848" s="16" t="s">
        <v>2839</v>
      </c>
      <c r="H848" s="16">
        <v>2019</v>
      </c>
      <c r="I848" s="16">
        <v>0</v>
      </c>
      <c r="J848" s="16">
        <v>1</v>
      </c>
      <c r="K848" s="16">
        <v>11</v>
      </c>
      <c r="L848" s="16" t="s">
        <v>1896</v>
      </c>
      <c r="M848" s="16">
        <v>1</v>
      </c>
      <c r="N848" s="16">
        <v>1</v>
      </c>
      <c r="O848" s="16">
        <v>0</v>
      </c>
      <c r="P848" s="16">
        <v>0</v>
      </c>
      <c r="Q848" s="16">
        <v>0</v>
      </c>
      <c r="R848" s="16">
        <v>0</v>
      </c>
      <c r="S848" s="16">
        <v>0</v>
      </c>
      <c r="T848" s="16">
        <v>1</v>
      </c>
      <c r="U848" s="16">
        <v>1</v>
      </c>
    </row>
    <row r="849" spans="1:21" ht="116" x14ac:dyDescent="0.35">
      <c r="A849" s="16">
        <v>100069</v>
      </c>
      <c r="B849" s="16" t="s">
        <v>2840</v>
      </c>
      <c r="C849" s="16" t="s">
        <v>2841</v>
      </c>
      <c r="D849" s="16">
        <v>2020</v>
      </c>
      <c r="E849" s="16" t="s">
        <v>2842</v>
      </c>
      <c r="F849" s="16">
        <v>10</v>
      </c>
      <c r="G849" s="16" t="s">
        <v>2843</v>
      </c>
      <c r="H849" s="16">
        <v>2020</v>
      </c>
      <c r="I849" s="16">
        <v>8.5147457999999995E-2</v>
      </c>
      <c r="J849" s="16">
        <v>1</v>
      </c>
      <c r="K849" s="16">
        <v>10</v>
      </c>
      <c r="L849" s="16" t="s">
        <v>1027</v>
      </c>
      <c r="M849" s="16">
        <v>0</v>
      </c>
      <c r="N849" s="16">
        <v>0</v>
      </c>
      <c r="O849" s="16">
        <v>0</v>
      </c>
      <c r="P849" s="16">
        <v>0</v>
      </c>
      <c r="Q849" s="16">
        <v>0</v>
      </c>
      <c r="R849" s="16">
        <v>0</v>
      </c>
      <c r="S849" s="16">
        <v>0</v>
      </c>
      <c r="T849" s="16">
        <v>0</v>
      </c>
      <c r="U849" s="16">
        <v>0</v>
      </c>
    </row>
    <row r="850" spans="1:21" ht="72.5" x14ac:dyDescent="0.35">
      <c r="A850" s="16">
        <v>571</v>
      </c>
      <c r="B850" s="16" t="s">
        <v>2844</v>
      </c>
      <c r="C850" s="16" t="s">
        <v>2845</v>
      </c>
      <c r="D850" s="16">
        <v>2011</v>
      </c>
      <c r="E850" s="16" t="s">
        <v>2846</v>
      </c>
      <c r="F850" s="16">
        <v>10</v>
      </c>
      <c r="G850" s="16" t="s">
        <v>2847</v>
      </c>
      <c r="H850" s="16">
        <v>2011</v>
      </c>
      <c r="I850" s="16">
        <v>7.3881719999999998E-2</v>
      </c>
      <c r="J850" s="16">
        <v>1</v>
      </c>
      <c r="K850" s="16">
        <v>10</v>
      </c>
      <c r="L850" s="16" t="s">
        <v>67</v>
      </c>
      <c r="M850" s="16">
        <v>0</v>
      </c>
      <c r="N850" s="16">
        <v>0</v>
      </c>
      <c r="O850" s="16">
        <v>0</v>
      </c>
      <c r="P850" s="16">
        <v>0</v>
      </c>
      <c r="Q850" s="16">
        <v>1</v>
      </c>
      <c r="R850" s="16">
        <v>0</v>
      </c>
      <c r="S850" s="16">
        <v>0</v>
      </c>
      <c r="T850" s="16">
        <v>0</v>
      </c>
      <c r="U850" s="16">
        <v>0</v>
      </c>
    </row>
    <row r="851" spans="1:21" ht="101.5" x14ac:dyDescent="0.35">
      <c r="A851" s="16">
        <v>23058</v>
      </c>
      <c r="B851" s="16" t="s">
        <v>2848</v>
      </c>
      <c r="C851" s="16" t="s">
        <v>2849</v>
      </c>
      <c r="D851" s="16">
        <v>2007</v>
      </c>
      <c r="E851" s="16" t="s">
        <v>2850</v>
      </c>
      <c r="F851" s="16">
        <v>10</v>
      </c>
      <c r="G851" s="16" t="s">
        <v>2851</v>
      </c>
      <c r="H851" s="16">
        <v>2007</v>
      </c>
      <c r="I851" s="16">
        <v>3.0405492999999999E-2</v>
      </c>
      <c r="J851" s="16">
        <v>1</v>
      </c>
      <c r="K851" s="16">
        <v>10</v>
      </c>
      <c r="L851" s="16" t="s">
        <v>58</v>
      </c>
      <c r="M851" s="16">
        <v>0</v>
      </c>
      <c r="N851" s="16">
        <v>0</v>
      </c>
      <c r="O851" s="16">
        <v>0</v>
      </c>
      <c r="P851" s="16">
        <v>0</v>
      </c>
      <c r="Q851" s="16">
        <v>0</v>
      </c>
      <c r="R851" s="16">
        <v>0</v>
      </c>
      <c r="S851" s="16">
        <v>0</v>
      </c>
      <c r="T851" s="16">
        <v>1</v>
      </c>
      <c r="U851" s="16">
        <v>0</v>
      </c>
    </row>
    <row r="852" spans="1:21" ht="101.5" x14ac:dyDescent="0.35">
      <c r="A852" s="16">
        <v>18</v>
      </c>
      <c r="B852" s="16" t="s">
        <v>2852</v>
      </c>
      <c r="C852" s="16" t="s">
        <v>2853</v>
      </c>
      <c r="D852" s="16">
        <v>2009</v>
      </c>
      <c r="E852" s="16" t="s">
        <v>2854</v>
      </c>
      <c r="F852" s="16">
        <v>10</v>
      </c>
      <c r="G852" s="16" t="s">
        <v>2855</v>
      </c>
      <c r="H852" s="16">
        <v>2009</v>
      </c>
      <c r="I852" s="16">
        <v>1.5946502000000001E-2</v>
      </c>
      <c r="J852" s="16">
        <v>1</v>
      </c>
      <c r="K852" s="16">
        <v>10</v>
      </c>
      <c r="L852" s="16" t="s">
        <v>58</v>
      </c>
      <c r="M852" s="16">
        <v>0</v>
      </c>
      <c r="N852" s="16">
        <v>0</v>
      </c>
      <c r="O852" s="16">
        <v>0</v>
      </c>
      <c r="P852" s="16">
        <v>0</v>
      </c>
      <c r="Q852" s="16">
        <v>0</v>
      </c>
      <c r="R852" s="16">
        <v>0</v>
      </c>
      <c r="S852" s="16">
        <v>0</v>
      </c>
      <c r="T852" s="16">
        <v>1</v>
      </c>
      <c r="U852" s="16">
        <v>0</v>
      </c>
    </row>
    <row r="853" spans="1:21" ht="72.5" x14ac:dyDescent="0.35">
      <c r="A853" s="16">
        <v>14</v>
      </c>
      <c r="B853" s="16" t="s">
        <v>2856</v>
      </c>
      <c r="C853" s="16" t="s">
        <v>2400</v>
      </c>
      <c r="D853" s="16">
        <v>2008</v>
      </c>
      <c r="E853" s="16" t="s">
        <v>2856</v>
      </c>
      <c r="F853" s="16">
        <v>10</v>
      </c>
      <c r="G853" s="16" t="s">
        <v>2857</v>
      </c>
      <c r="H853" s="16">
        <v>2008</v>
      </c>
      <c r="I853" s="16">
        <v>0</v>
      </c>
      <c r="J853" s="16">
        <v>1</v>
      </c>
      <c r="K853" s="16">
        <v>10</v>
      </c>
      <c r="L853" s="16" t="s">
        <v>58</v>
      </c>
      <c r="M853" s="16">
        <v>0</v>
      </c>
      <c r="N853" s="16">
        <v>0</v>
      </c>
      <c r="O853" s="16">
        <v>0</v>
      </c>
      <c r="P853" s="16">
        <v>0</v>
      </c>
      <c r="Q853" s="16">
        <v>0</v>
      </c>
      <c r="R853" s="16">
        <v>0</v>
      </c>
      <c r="S853" s="16">
        <v>0</v>
      </c>
      <c r="T853" s="16">
        <v>1</v>
      </c>
      <c r="U853" s="16">
        <v>0</v>
      </c>
    </row>
    <row r="854" spans="1:21" ht="58" x14ac:dyDescent="0.35">
      <c r="A854" s="16">
        <v>389</v>
      </c>
      <c r="B854" s="16" t="s">
        <v>2858</v>
      </c>
      <c r="C854" s="16" t="s">
        <v>804</v>
      </c>
      <c r="D854" s="16">
        <v>2002</v>
      </c>
      <c r="E854" s="16" t="s">
        <v>2858</v>
      </c>
      <c r="F854" s="16">
        <v>10</v>
      </c>
      <c r="G854" s="16" t="s">
        <v>2859</v>
      </c>
      <c r="H854" s="16">
        <v>2002</v>
      </c>
      <c r="I854" s="16">
        <v>0</v>
      </c>
      <c r="J854" s="16">
        <v>1</v>
      </c>
      <c r="K854" s="16">
        <v>10</v>
      </c>
      <c r="L854" s="16" t="s">
        <v>67</v>
      </c>
      <c r="M854" s="16">
        <v>0</v>
      </c>
      <c r="N854" s="16">
        <v>0</v>
      </c>
      <c r="O854" s="16">
        <v>0</v>
      </c>
      <c r="P854" s="16">
        <v>0</v>
      </c>
      <c r="Q854" s="16">
        <v>1</v>
      </c>
      <c r="R854" s="16">
        <v>0</v>
      </c>
      <c r="S854" s="16">
        <v>0</v>
      </c>
      <c r="T854" s="16">
        <v>0</v>
      </c>
      <c r="U854" s="16">
        <v>0</v>
      </c>
    </row>
    <row r="855" spans="1:21" ht="87" x14ac:dyDescent="0.35">
      <c r="A855" s="16">
        <v>453</v>
      </c>
      <c r="B855" s="16" t="s">
        <v>2860</v>
      </c>
      <c r="C855" s="16" t="s">
        <v>2861</v>
      </c>
      <c r="D855" s="16">
        <v>2010</v>
      </c>
      <c r="E855" s="16" t="s">
        <v>2860</v>
      </c>
      <c r="F855" s="16">
        <v>10</v>
      </c>
      <c r="G855" s="16" t="s">
        <v>2862</v>
      </c>
      <c r="H855" s="16">
        <v>2010</v>
      </c>
      <c r="I855" s="16">
        <v>0</v>
      </c>
      <c r="J855" s="16">
        <v>1</v>
      </c>
      <c r="K855" s="16">
        <v>10</v>
      </c>
      <c r="L855" s="16" t="s">
        <v>58</v>
      </c>
      <c r="M855" s="16">
        <v>0</v>
      </c>
      <c r="N855" s="16">
        <v>0</v>
      </c>
      <c r="O855" s="16">
        <v>0</v>
      </c>
      <c r="P855" s="16">
        <v>0</v>
      </c>
      <c r="Q855" s="16">
        <v>0</v>
      </c>
      <c r="R855" s="16">
        <v>0</v>
      </c>
      <c r="S855" s="16">
        <v>0</v>
      </c>
      <c r="T855" s="16">
        <v>1</v>
      </c>
      <c r="U855" s="16">
        <v>0</v>
      </c>
    </row>
    <row r="856" spans="1:21" ht="58" x14ac:dyDescent="0.35">
      <c r="A856" s="16">
        <v>1069</v>
      </c>
      <c r="B856" s="16" t="s">
        <v>2863</v>
      </c>
      <c r="C856" s="16" t="s">
        <v>2864</v>
      </c>
      <c r="D856" s="16">
        <v>2011</v>
      </c>
      <c r="E856" s="16" t="s">
        <v>2863</v>
      </c>
      <c r="F856" s="16">
        <v>10</v>
      </c>
      <c r="G856" s="16" t="s">
        <v>2865</v>
      </c>
      <c r="H856" s="16">
        <v>2011</v>
      </c>
      <c r="I856" s="16">
        <v>0</v>
      </c>
      <c r="J856" s="16">
        <v>1</v>
      </c>
      <c r="K856" s="16">
        <v>10</v>
      </c>
      <c r="L856" s="16" t="s">
        <v>58</v>
      </c>
      <c r="M856" s="16">
        <v>0</v>
      </c>
      <c r="N856" s="16">
        <v>0</v>
      </c>
      <c r="O856" s="16">
        <v>0</v>
      </c>
      <c r="P856" s="16">
        <v>0</v>
      </c>
      <c r="Q856" s="16">
        <v>0</v>
      </c>
      <c r="R856" s="16">
        <v>0</v>
      </c>
      <c r="S856" s="16">
        <v>0</v>
      </c>
      <c r="T856" s="16">
        <v>1</v>
      </c>
      <c r="U856" s="16">
        <v>0</v>
      </c>
    </row>
    <row r="857" spans="1:21" ht="72.5" x14ac:dyDescent="0.35">
      <c r="A857" s="16">
        <v>1125</v>
      </c>
      <c r="B857" s="16" t="s">
        <v>2866</v>
      </c>
      <c r="C857" s="16" t="s">
        <v>2867</v>
      </c>
      <c r="D857" s="16">
        <v>2018</v>
      </c>
      <c r="E857" s="16" t="s">
        <v>2866</v>
      </c>
      <c r="F857" s="16">
        <v>10</v>
      </c>
      <c r="G857" s="16" t="s">
        <v>2868</v>
      </c>
      <c r="H857" s="16">
        <v>2018</v>
      </c>
      <c r="I857" s="16">
        <v>0</v>
      </c>
      <c r="J857" s="16">
        <v>1</v>
      </c>
      <c r="K857" s="16">
        <v>10</v>
      </c>
      <c r="L857" s="16" t="s">
        <v>58</v>
      </c>
      <c r="M857" s="16">
        <v>0</v>
      </c>
      <c r="N857" s="16">
        <v>0</v>
      </c>
      <c r="O857" s="16">
        <v>0</v>
      </c>
      <c r="P857" s="16">
        <v>0</v>
      </c>
      <c r="Q857" s="16">
        <v>0</v>
      </c>
      <c r="R857" s="16">
        <v>0</v>
      </c>
      <c r="S857" s="16">
        <v>0</v>
      </c>
      <c r="T857" s="16">
        <v>1</v>
      </c>
      <c r="U857" s="16">
        <v>0</v>
      </c>
    </row>
    <row r="858" spans="1:21" ht="58" x14ac:dyDescent="0.35">
      <c r="A858" s="16">
        <v>14525</v>
      </c>
      <c r="B858" s="16" t="s">
        <v>2869</v>
      </c>
      <c r="C858" s="16" t="s">
        <v>2870</v>
      </c>
      <c r="D858" s="16">
        <v>2014</v>
      </c>
      <c r="E858" s="16" t="s">
        <v>2869</v>
      </c>
      <c r="F858" s="16">
        <v>10</v>
      </c>
      <c r="G858" s="16" t="s">
        <v>2871</v>
      </c>
      <c r="H858" s="16">
        <v>2014</v>
      </c>
      <c r="I858" s="16">
        <v>0</v>
      </c>
      <c r="J858" s="16">
        <v>1</v>
      </c>
      <c r="K858" s="16">
        <v>10</v>
      </c>
      <c r="L858" s="16" t="s">
        <v>58</v>
      </c>
      <c r="M858" s="16">
        <v>0</v>
      </c>
      <c r="N858" s="16">
        <v>0</v>
      </c>
      <c r="O858" s="16">
        <v>0</v>
      </c>
      <c r="P858" s="16">
        <v>0</v>
      </c>
      <c r="Q858" s="16">
        <v>0</v>
      </c>
      <c r="R858" s="16">
        <v>0</v>
      </c>
      <c r="S858" s="16">
        <v>0</v>
      </c>
      <c r="T858" s="16">
        <v>1</v>
      </c>
      <c r="U858" s="16">
        <v>0</v>
      </c>
    </row>
    <row r="859" spans="1:21" ht="58" x14ac:dyDescent="0.35">
      <c r="A859" s="16">
        <v>14525</v>
      </c>
      <c r="B859" s="16" t="s">
        <v>2872</v>
      </c>
      <c r="C859" s="16" t="s">
        <v>2873</v>
      </c>
      <c r="D859" s="16">
        <v>2013</v>
      </c>
      <c r="E859" s="16" t="s">
        <v>2872</v>
      </c>
      <c r="F859" s="16">
        <v>10</v>
      </c>
      <c r="G859" s="16" t="s">
        <v>2874</v>
      </c>
      <c r="H859" s="16">
        <v>2013</v>
      </c>
      <c r="I859" s="16">
        <v>0</v>
      </c>
      <c r="J859" s="16">
        <v>1</v>
      </c>
      <c r="K859" s="16">
        <v>10</v>
      </c>
      <c r="L859" s="16" t="s">
        <v>58</v>
      </c>
      <c r="M859" s="16">
        <v>0</v>
      </c>
      <c r="N859" s="16">
        <v>0</v>
      </c>
      <c r="O859" s="16">
        <v>0</v>
      </c>
      <c r="P859" s="16">
        <v>0</v>
      </c>
      <c r="Q859" s="16">
        <v>0</v>
      </c>
      <c r="R859" s="16">
        <v>0</v>
      </c>
      <c r="S859" s="16">
        <v>0</v>
      </c>
      <c r="T859" s="16">
        <v>1</v>
      </c>
      <c r="U859" s="16">
        <v>0</v>
      </c>
    </row>
    <row r="860" spans="1:21" ht="72.5" x14ac:dyDescent="0.35">
      <c r="A860" s="16">
        <v>26861</v>
      </c>
      <c r="B860" s="16" t="s">
        <v>2875</v>
      </c>
      <c r="C860" s="16" t="s">
        <v>2876</v>
      </c>
      <c r="D860" s="16">
        <v>2018</v>
      </c>
      <c r="E860" s="16" t="s">
        <v>2875</v>
      </c>
      <c r="F860" s="16">
        <v>10</v>
      </c>
      <c r="G860" s="16" t="s">
        <v>2877</v>
      </c>
      <c r="H860" s="16">
        <v>2018</v>
      </c>
      <c r="I860" s="16">
        <v>0</v>
      </c>
      <c r="J860" s="16">
        <v>1</v>
      </c>
      <c r="K860" s="16">
        <v>10</v>
      </c>
      <c r="L860" s="16" t="s">
        <v>58</v>
      </c>
      <c r="M860" s="16">
        <v>0</v>
      </c>
      <c r="N860" s="16">
        <v>0</v>
      </c>
      <c r="O860" s="16">
        <v>0</v>
      </c>
      <c r="P860" s="16">
        <v>0</v>
      </c>
      <c r="Q860" s="16">
        <v>0</v>
      </c>
      <c r="R860" s="16">
        <v>0</v>
      </c>
      <c r="S860" s="16">
        <v>0</v>
      </c>
      <c r="T860" s="16">
        <v>1</v>
      </c>
      <c r="U860" s="16">
        <v>0</v>
      </c>
    </row>
    <row r="861" spans="1:21" ht="87" x14ac:dyDescent="0.35">
      <c r="A861" s="16">
        <v>26882</v>
      </c>
      <c r="B861" s="16" t="s">
        <v>2878</v>
      </c>
      <c r="C861" s="16" t="s">
        <v>2478</v>
      </c>
      <c r="D861" s="16">
        <v>2019</v>
      </c>
      <c r="E861" s="16" t="s">
        <v>2878</v>
      </c>
      <c r="F861" s="16">
        <v>10</v>
      </c>
      <c r="G861" s="16" t="s">
        <v>2879</v>
      </c>
      <c r="H861" s="16">
        <v>2019</v>
      </c>
      <c r="I861" s="16">
        <v>0</v>
      </c>
      <c r="J861" s="16">
        <v>1</v>
      </c>
      <c r="K861" s="16">
        <v>10</v>
      </c>
      <c r="L861" s="16" t="s">
        <v>67</v>
      </c>
      <c r="M861" s="16">
        <v>0</v>
      </c>
      <c r="N861" s="16">
        <v>0</v>
      </c>
      <c r="O861" s="16">
        <v>0</v>
      </c>
      <c r="P861" s="16">
        <v>0</v>
      </c>
      <c r="Q861" s="16">
        <v>1</v>
      </c>
      <c r="R861" s="16">
        <v>0</v>
      </c>
      <c r="S861" s="16">
        <v>0</v>
      </c>
      <c r="T861" s="16">
        <v>0</v>
      </c>
      <c r="U861" s="16">
        <v>0</v>
      </c>
    </row>
    <row r="862" spans="1:21" ht="72.5" x14ac:dyDescent="0.35">
      <c r="A862" s="16">
        <v>26891</v>
      </c>
      <c r="B862" s="16" t="s">
        <v>2880</v>
      </c>
      <c r="C862" s="16" t="s">
        <v>2881</v>
      </c>
      <c r="D862" s="16">
        <v>2020</v>
      </c>
      <c r="E862" s="16" t="s">
        <v>2880</v>
      </c>
      <c r="F862" s="16">
        <v>10</v>
      </c>
      <c r="G862" s="16" t="s">
        <v>2882</v>
      </c>
      <c r="H862" s="16">
        <v>2020</v>
      </c>
      <c r="I862" s="16">
        <v>0</v>
      </c>
      <c r="J862" s="16">
        <v>1</v>
      </c>
      <c r="K862" s="16">
        <v>10</v>
      </c>
      <c r="L862" s="16" t="s">
        <v>58</v>
      </c>
      <c r="M862" s="16">
        <v>0</v>
      </c>
      <c r="N862" s="16">
        <v>0</v>
      </c>
      <c r="O862" s="16">
        <v>0</v>
      </c>
      <c r="P862" s="16">
        <v>0</v>
      </c>
      <c r="Q862" s="16">
        <v>0</v>
      </c>
      <c r="R862" s="16">
        <v>0</v>
      </c>
      <c r="S862" s="16">
        <v>0</v>
      </c>
      <c r="T862" s="16">
        <v>1</v>
      </c>
      <c r="U862" s="16">
        <v>0</v>
      </c>
    </row>
    <row r="863" spans="1:21" ht="87" x14ac:dyDescent="0.35">
      <c r="A863" s="16">
        <v>27011</v>
      </c>
      <c r="B863" s="16" t="s">
        <v>2883</v>
      </c>
      <c r="C863" s="16" t="s">
        <v>2884</v>
      </c>
      <c r="D863" s="16">
        <v>2020</v>
      </c>
      <c r="E863" s="16" t="s">
        <v>2883</v>
      </c>
      <c r="F863" s="16">
        <v>10</v>
      </c>
      <c r="G863" s="16" t="s">
        <v>2885</v>
      </c>
      <c r="H863" s="16">
        <v>2020</v>
      </c>
      <c r="I863" s="16">
        <v>0</v>
      </c>
      <c r="J863" s="16">
        <v>1</v>
      </c>
      <c r="K863" s="16">
        <v>10</v>
      </c>
      <c r="L863" s="16" t="s">
        <v>53</v>
      </c>
      <c r="M863" s="16">
        <v>0</v>
      </c>
      <c r="N863" s="16">
        <v>0</v>
      </c>
      <c r="O863" s="16">
        <v>0</v>
      </c>
      <c r="P863" s="16">
        <v>0</v>
      </c>
      <c r="Q863" s="16">
        <v>1</v>
      </c>
      <c r="R863" s="16">
        <v>0</v>
      </c>
      <c r="S863" s="16">
        <v>0</v>
      </c>
      <c r="T863" s="16">
        <v>1</v>
      </c>
      <c r="U863" s="16">
        <v>0</v>
      </c>
    </row>
    <row r="864" spans="1:21" ht="72.5" x14ac:dyDescent="0.35">
      <c r="A864" s="16">
        <v>100094</v>
      </c>
      <c r="B864" s="16" t="s">
        <v>2886</v>
      </c>
      <c r="C864" s="16" t="s">
        <v>2887</v>
      </c>
      <c r="D864" s="16">
        <v>2019</v>
      </c>
      <c r="E864" s="16" t="s">
        <v>2886</v>
      </c>
      <c r="F864" s="16">
        <v>10</v>
      </c>
      <c r="G864" s="16" t="s">
        <v>2888</v>
      </c>
      <c r="H864" s="16">
        <v>2019</v>
      </c>
      <c r="I864" s="16">
        <v>0</v>
      </c>
      <c r="J864" s="16">
        <v>1</v>
      </c>
      <c r="K864" s="16">
        <v>10</v>
      </c>
      <c r="L864" s="16" t="s">
        <v>1896</v>
      </c>
      <c r="M864" s="16">
        <v>1</v>
      </c>
      <c r="N864" s="16">
        <v>1</v>
      </c>
      <c r="O864" s="16">
        <v>0</v>
      </c>
      <c r="P864" s="16">
        <v>0</v>
      </c>
      <c r="Q864" s="16">
        <v>0</v>
      </c>
      <c r="R864" s="16">
        <v>0</v>
      </c>
      <c r="S864" s="16">
        <v>0</v>
      </c>
      <c r="T864" s="16">
        <v>1</v>
      </c>
      <c r="U864" s="16">
        <v>1</v>
      </c>
    </row>
    <row r="865" spans="1:21" ht="87" x14ac:dyDescent="0.35">
      <c r="A865" s="16">
        <v>100158</v>
      </c>
      <c r="B865" s="16" t="s">
        <v>2889</v>
      </c>
      <c r="C865" s="16" t="s">
        <v>2890</v>
      </c>
      <c r="D865" s="16">
        <v>2020</v>
      </c>
      <c r="E865" s="16" t="s">
        <v>2889</v>
      </c>
      <c r="F865" s="16">
        <v>10</v>
      </c>
      <c r="G865" s="16" t="s">
        <v>2891</v>
      </c>
      <c r="H865" s="16">
        <v>2020</v>
      </c>
      <c r="I865" s="16">
        <v>0</v>
      </c>
      <c r="J865" s="16">
        <v>1</v>
      </c>
      <c r="K865" s="16">
        <v>10</v>
      </c>
      <c r="L865" s="16" t="s">
        <v>1958</v>
      </c>
      <c r="M865" s="16">
        <v>0</v>
      </c>
      <c r="N865" s="16">
        <v>0</v>
      </c>
      <c r="O865" s="16">
        <v>0</v>
      </c>
      <c r="P865" s="16">
        <v>0</v>
      </c>
      <c r="Q865" s="16">
        <v>0</v>
      </c>
      <c r="R865" s="16">
        <v>0</v>
      </c>
      <c r="S865" s="16">
        <v>0</v>
      </c>
      <c r="T865" s="16">
        <v>1</v>
      </c>
      <c r="U865" s="16">
        <v>1</v>
      </c>
    </row>
    <row r="866" spans="1:21" ht="116" x14ac:dyDescent="0.35">
      <c r="A866" s="16">
        <v>417</v>
      </c>
      <c r="B866" s="16" t="s">
        <v>2892</v>
      </c>
      <c r="C866" s="16" t="s">
        <v>2893</v>
      </c>
      <c r="D866" s="16">
        <v>2005</v>
      </c>
      <c r="E866" s="16" t="s">
        <v>2894</v>
      </c>
      <c r="F866" s="16">
        <v>9</v>
      </c>
      <c r="G866" s="16" t="s">
        <v>2895</v>
      </c>
      <c r="H866" s="16">
        <v>2005</v>
      </c>
      <c r="I866" s="16">
        <v>0.17408970100000001</v>
      </c>
      <c r="J866" s="16">
        <v>1</v>
      </c>
      <c r="K866" s="16">
        <v>9</v>
      </c>
      <c r="L866" s="16" t="s">
        <v>58</v>
      </c>
      <c r="M866" s="16">
        <v>0</v>
      </c>
      <c r="N866" s="16">
        <v>0</v>
      </c>
      <c r="O866" s="16">
        <v>0</v>
      </c>
      <c r="P866" s="16">
        <v>0</v>
      </c>
      <c r="Q866" s="16">
        <v>0</v>
      </c>
      <c r="R866" s="16">
        <v>0</v>
      </c>
      <c r="S866" s="16">
        <v>0</v>
      </c>
      <c r="T866" s="16">
        <v>1</v>
      </c>
      <c r="U866" s="16">
        <v>0</v>
      </c>
    </row>
    <row r="867" spans="1:21" ht="58" x14ac:dyDescent="0.35">
      <c r="A867" s="16">
        <v>1125</v>
      </c>
      <c r="B867" s="16" t="s">
        <v>2896</v>
      </c>
      <c r="C867" s="16" t="s">
        <v>2897</v>
      </c>
      <c r="D867" s="16">
        <v>2018</v>
      </c>
      <c r="E867" s="16" t="s">
        <v>2898</v>
      </c>
      <c r="F867" s="16">
        <v>9</v>
      </c>
      <c r="G867" s="16" t="s">
        <v>2899</v>
      </c>
      <c r="H867" s="16">
        <v>2018</v>
      </c>
      <c r="I867" s="16">
        <v>0.17134107000000001</v>
      </c>
      <c r="J867" s="16">
        <v>1</v>
      </c>
      <c r="K867" s="16">
        <v>9</v>
      </c>
      <c r="L867" s="16" t="s">
        <v>58</v>
      </c>
      <c r="M867" s="16">
        <v>0</v>
      </c>
      <c r="N867" s="16">
        <v>0</v>
      </c>
      <c r="O867" s="16">
        <v>0</v>
      </c>
      <c r="P867" s="16">
        <v>0</v>
      </c>
      <c r="Q867" s="16">
        <v>0</v>
      </c>
      <c r="R867" s="16">
        <v>0</v>
      </c>
      <c r="S867" s="16">
        <v>0</v>
      </c>
      <c r="T867" s="16">
        <v>1</v>
      </c>
      <c r="U867" s="16">
        <v>0</v>
      </c>
    </row>
    <row r="868" spans="1:21" ht="58" x14ac:dyDescent="0.35">
      <c r="A868" s="16">
        <v>100039</v>
      </c>
      <c r="B868" s="16" t="s">
        <v>2900</v>
      </c>
      <c r="C868" s="16" t="s">
        <v>2901</v>
      </c>
      <c r="D868" s="16">
        <v>2016</v>
      </c>
      <c r="E868" s="16" t="s">
        <v>2902</v>
      </c>
      <c r="F868" s="16">
        <v>9</v>
      </c>
      <c r="G868" s="16" t="s">
        <v>2903</v>
      </c>
      <c r="H868" s="16">
        <v>2016</v>
      </c>
      <c r="I868" s="16">
        <v>0.168060495</v>
      </c>
      <c r="J868" s="16">
        <v>1</v>
      </c>
      <c r="K868" s="16">
        <v>9</v>
      </c>
      <c r="L868" s="16" t="s">
        <v>67</v>
      </c>
      <c r="M868" s="16">
        <v>0</v>
      </c>
      <c r="N868" s="16">
        <v>0</v>
      </c>
      <c r="O868" s="16">
        <v>0</v>
      </c>
      <c r="P868" s="16">
        <v>0</v>
      </c>
      <c r="Q868" s="16">
        <v>1</v>
      </c>
      <c r="R868" s="16">
        <v>0</v>
      </c>
      <c r="S868" s="16">
        <v>0</v>
      </c>
      <c r="T868" s="16">
        <v>0</v>
      </c>
      <c r="U868" s="16">
        <v>0</v>
      </c>
    </row>
    <row r="869" spans="1:21" ht="87" x14ac:dyDescent="0.35">
      <c r="A869" s="16">
        <v>1121</v>
      </c>
      <c r="B869" s="16" t="s">
        <v>2904</v>
      </c>
      <c r="C869" s="16" t="s">
        <v>2905</v>
      </c>
      <c r="D869" s="16">
        <v>2012</v>
      </c>
      <c r="E869" s="16" t="s">
        <v>2906</v>
      </c>
      <c r="F869" s="16">
        <v>9</v>
      </c>
      <c r="G869" s="16" t="s">
        <v>2907</v>
      </c>
      <c r="H869" s="16">
        <v>2012</v>
      </c>
      <c r="I869" s="16">
        <v>0.166437799</v>
      </c>
      <c r="J869" s="16">
        <v>1</v>
      </c>
      <c r="K869" s="16">
        <v>9</v>
      </c>
      <c r="L869" s="16" t="s">
        <v>2163</v>
      </c>
      <c r="M869" s="16">
        <v>1</v>
      </c>
      <c r="N869" s="16">
        <v>1</v>
      </c>
      <c r="O869" s="16">
        <v>0</v>
      </c>
      <c r="P869" s="16">
        <v>0</v>
      </c>
      <c r="Q869" s="16">
        <v>0</v>
      </c>
      <c r="R869" s="16">
        <v>0</v>
      </c>
      <c r="S869" s="16">
        <v>0</v>
      </c>
      <c r="T869" s="16">
        <v>0</v>
      </c>
      <c r="U869" s="16">
        <v>0</v>
      </c>
    </row>
    <row r="870" spans="1:21" ht="58" x14ac:dyDescent="0.35">
      <c r="A870" s="16">
        <v>50002</v>
      </c>
      <c r="B870" s="16" t="s">
        <v>2908</v>
      </c>
      <c r="C870" s="16" t="s">
        <v>2909</v>
      </c>
      <c r="D870" s="16">
        <v>2001</v>
      </c>
      <c r="E870" s="16" t="s">
        <v>2910</v>
      </c>
      <c r="F870" s="16">
        <v>9</v>
      </c>
      <c r="G870" s="16" t="s">
        <v>2911</v>
      </c>
      <c r="H870" s="16">
        <v>2001</v>
      </c>
      <c r="I870" s="16">
        <v>0.15900966599999999</v>
      </c>
      <c r="J870" s="16">
        <v>1</v>
      </c>
      <c r="K870" s="16">
        <v>9</v>
      </c>
      <c r="L870" s="16" t="s">
        <v>58</v>
      </c>
      <c r="M870" s="16">
        <v>0</v>
      </c>
      <c r="N870" s="16">
        <v>0</v>
      </c>
      <c r="O870" s="16">
        <v>0</v>
      </c>
      <c r="P870" s="16">
        <v>0</v>
      </c>
      <c r="Q870" s="16">
        <v>0</v>
      </c>
      <c r="R870" s="16">
        <v>0</v>
      </c>
      <c r="S870" s="16">
        <v>0</v>
      </c>
      <c r="T870" s="16">
        <v>1</v>
      </c>
      <c r="U870" s="16">
        <v>0</v>
      </c>
    </row>
    <row r="871" spans="1:21" ht="58" x14ac:dyDescent="0.35">
      <c r="A871" s="16">
        <v>20076</v>
      </c>
      <c r="B871" s="16" t="s">
        <v>2912</v>
      </c>
      <c r="C871" s="16" t="s">
        <v>2913</v>
      </c>
      <c r="D871" s="16">
        <v>2008</v>
      </c>
      <c r="E871" s="16" t="s">
        <v>2914</v>
      </c>
      <c r="F871" s="16">
        <v>9</v>
      </c>
      <c r="G871" s="16" t="s">
        <v>2915</v>
      </c>
      <c r="H871" s="16">
        <v>2008</v>
      </c>
      <c r="I871" s="16">
        <v>0.10715273</v>
      </c>
      <c r="J871" s="16">
        <v>1</v>
      </c>
      <c r="K871" s="16">
        <v>9</v>
      </c>
      <c r="L871" s="16" t="s">
        <v>58</v>
      </c>
      <c r="M871" s="16">
        <v>0</v>
      </c>
      <c r="N871" s="16">
        <v>0</v>
      </c>
      <c r="O871" s="16">
        <v>0</v>
      </c>
      <c r="P871" s="16">
        <v>0</v>
      </c>
      <c r="Q871" s="16">
        <v>0</v>
      </c>
      <c r="R871" s="16">
        <v>0</v>
      </c>
      <c r="S871" s="16">
        <v>0</v>
      </c>
      <c r="T871" s="16">
        <v>1</v>
      </c>
      <c r="U871" s="16">
        <v>0</v>
      </c>
    </row>
    <row r="872" spans="1:21" ht="58" x14ac:dyDescent="0.35">
      <c r="A872" s="16">
        <v>50002</v>
      </c>
      <c r="B872" s="16" t="s">
        <v>2916</v>
      </c>
      <c r="C872" s="16" t="s">
        <v>2909</v>
      </c>
      <c r="D872" s="16">
        <v>2001</v>
      </c>
      <c r="E872" s="16" t="s">
        <v>2910</v>
      </c>
      <c r="F872" s="16">
        <v>9</v>
      </c>
      <c r="G872" s="16" t="s">
        <v>2911</v>
      </c>
      <c r="H872" s="16">
        <v>2001</v>
      </c>
      <c r="I872" s="16">
        <v>8.8727357000000007E-2</v>
      </c>
      <c r="J872" s="16">
        <v>1</v>
      </c>
      <c r="K872" s="16">
        <v>9</v>
      </c>
      <c r="L872" s="16" t="s">
        <v>58</v>
      </c>
      <c r="M872" s="16">
        <v>0</v>
      </c>
      <c r="N872" s="16">
        <v>0</v>
      </c>
      <c r="O872" s="16">
        <v>0</v>
      </c>
      <c r="P872" s="16">
        <v>0</v>
      </c>
      <c r="Q872" s="16">
        <v>0</v>
      </c>
      <c r="R872" s="16">
        <v>0</v>
      </c>
      <c r="S872" s="16">
        <v>0</v>
      </c>
      <c r="T872" s="16">
        <v>1</v>
      </c>
      <c r="U872" s="16">
        <v>0</v>
      </c>
    </row>
    <row r="873" spans="1:21" ht="72.5" x14ac:dyDescent="0.35">
      <c r="A873" s="16">
        <v>485</v>
      </c>
      <c r="B873" s="16" t="s">
        <v>2917</v>
      </c>
      <c r="C873" s="16" t="s">
        <v>2918</v>
      </c>
      <c r="D873" s="16">
        <v>2000</v>
      </c>
      <c r="E873" s="16" t="s">
        <v>2919</v>
      </c>
      <c r="F873" s="16">
        <v>9</v>
      </c>
      <c r="G873" s="16" t="s">
        <v>2920</v>
      </c>
      <c r="H873" s="16">
        <v>2000</v>
      </c>
      <c r="I873" s="16">
        <v>3.5884257000000003E-2</v>
      </c>
      <c r="J873" s="16">
        <v>1</v>
      </c>
      <c r="K873" s="16">
        <v>9</v>
      </c>
      <c r="L873" s="16" t="s">
        <v>58</v>
      </c>
      <c r="M873" s="16">
        <v>0</v>
      </c>
      <c r="N873" s="16">
        <v>0</v>
      </c>
      <c r="O873" s="16">
        <v>0</v>
      </c>
      <c r="P873" s="16">
        <v>0</v>
      </c>
      <c r="Q873" s="16">
        <v>0</v>
      </c>
      <c r="R873" s="16">
        <v>0</v>
      </c>
      <c r="S873" s="16">
        <v>0</v>
      </c>
      <c r="T873" s="16">
        <v>1</v>
      </c>
      <c r="U873" s="16">
        <v>0</v>
      </c>
    </row>
    <row r="874" spans="1:21" ht="58" x14ac:dyDescent="0.35">
      <c r="A874" s="16">
        <v>488</v>
      </c>
      <c r="B874" s="16" t="s">
        <v>2921</v>
      </c>
      <c r="C874" s="16" t="s">
        <v>2922</v>
      </c>
      <c r="D874" s="16">
        <v>2006</v>
      </c>
      <c r="E874" s="16" t="s">
        <v>2921</v>
      </c>
      <c r="F874" s="16">
        <v>9</v>
      </c>
      <c r="G874" s="16" t="s">
        <v>2923</v>
      </c>
      <c r="H874" s="16">
        <v>2006</v>
      </c>
      <c r="I874" s="16">
        <v>0</v>
      </c>
      <c r="J874" s="16">
        <v>1</v>
      </c>
      <c r="K874" s="16">
        <v>9</v>
      </c>
      <c r="L874" s="16" t="s">
        <v>58</v>
      </c>
      <c r="M874" s="16">
        <v>0</v>
      </c>
      <c r="N874" s="16">
        <v>0</v>
      </c>
      <c r="O874" s="16">
        <v>0</v>
      </c>
      <c r="P874" s="16">
        <v>0</v>
      </c>
      <c r="Q874" s="16">
        <v>0</v>
      </c>
      <c r="R874" s="16">
        <v>0</v>
      </c>
      <c r="S874" s="16">
        <v>0</v>
      </c>
      <c r="T874" s="16">
        <v>1</v>
      </c>
      <c r="U874" s="16">
        <v>0</v>
      </c>
    </row>
    <row r="875" spans="1:21" ht="58" x14ac:dyDescent="0.35">
      <c r="A875" s="16">
        <v>488</v>
      </c>
      <c r="B875" s="16" t="s">
        <v>2924</v>
      </c>
      <c r="C875" s="16" t="s">
        <v>2925</v>
      </c>
      <c r="D875" s="16">
        <v>2003</v>
      </c>
      <c r="E875" s="16" t="s">
        <v>2924</v>
      </c>
      <c r="F875" s="16">
        <v>9</v>
      </c>
      <c r="G875" s="16" t="s">
        <v>2926</v>
      </c>
      <c r="H875" s="16">
        <v>2003</v>
      </c>
      <c r="I875" s="16">
        <v>0</v>
      </c>
      <c r="J875" s="16">
        <v>1</v>
      </c>
      <c r="K875" s="16">
        <v>9</v>
      </c>
      <c r="L875" s="16" t="s">
        <v>58</v>
      </c>
      <c r="M875" s="16">
        <v>0</v>
      </c>
      <c r="N875" s="16">
        <v>0</v>
      </c>
      <c r="O875" s="16">
        <v>0</v>
      </c>
      <c r="P875" s="16">
        <v>0</v>
      </c>
      <c r="Q875" s="16">
        <v>0</v>
      </c>
      <c r="R875" s="16">
        <v>0</v>
      </c>
      <c r="S875" s="16">
        <v>0</v>
      </c>
      <c r="T875" s="16">
        <v>1</v>
      </c>
      <c r="U875" s="16">
        <v>0</v>
      </c>
    </row>
    <row r="876" spans="1:21" ht="43.5" x14ac:dyDescent="0.35">
      <c r="A876" s="16">
        <v>1087</v>
      </c>
      <c r="B876" s="16" t="s">
        <v>2927</v>
      </c>
      <c r="C876" s="16" t="s">
        <v>1481</v>
      </c>
      <c r="D876" s="16">
        <v>2010</v>
      </c>
      <c r="E876" s="16" t="s">
        <v>2927</v>
      </c>
      <c r="F876" s="16">
        <v>9</v>
      </c>
      <c r="G876" s="16" t="s">
        <v>2928</v>
      </c>
      <c r="H876" s="16">
        <v>2010</v>
      </c>
      <c r="I876" s="16">
        <v>0</v>
      </c>
      <c r="J876" s="16">
        <v>1</v>
      </c>
      <c r="K876" s="16">
        <v>9</v>
      </c>
      <c r="L876" s="16" t="s">
        <v>58</v>
      </c>
      <c r="M876" s="16">
        <v>0</v>
      </c>
      <c r="N876" s="16">
        <v>0</v>
      </c>
      <c r="O876" s="16">
        <v>0</v>
      </c>
      <c r="P876" s="16">
        <v>0</v>
      </c>
      <c r="Q876" s="16">
        <v>0</v>
      </c>
      <c r="R876" s="16">
        <v>0</v>
      </c>
      <c r="S876" s="16">
        <v>0</v>
      </c>
      <c r="T876" s="16">
        <v>1</v>
      </c>
      <c r="U876" s="16">
        <v>0</v>
      </c>
    </row>
    <row r="877" spans="1:21" ht="58" x14ac:dyDescent="0.35">
      <c r="A877" s="16">
        <v>1392</v>
      </c>
      <c r="B877" s="16" t="s">
        <v>2929</v>
      </c>
      <c r="C877" s="16" t="s">
        <v>2930</v>
      </c>
      <c r="D877" s="16">
        <v>2005</v>
      </c>
      <c r="E877" s="16" t="s">
        <v>2929</v>
      </c>
      <c r="F877" s="16">
        <v>9</v>
      </c>
      <c r="G877" s="16" t="s">
        <v>2931</v>
      </c>
      <c r="H877" s="16">
        <v>2005</v>
      </c>
      <c r="I877" s="16">
        <v>0</v>
      </c>
      <c r="J877" s="16">
        <v>1</v>
      </c>
      <c r="K877" s="16">
        <v>9</v>
      </c>
      <c r="L877" s="16" t="s">
        <v>58</v>
      </c>
      <c r="M877" s="16">
        <v>0</v>
      </c>
      <c r="N877" s="16">
        <v>0</v>
      </c>
      <c r="O877" s="16">
        <v>0</v>
      </c>
      <c r="P877" s="16">
        <v>0</v>
      </c>
      <c r="Q877" s="16">
        <v>0</v>
      </c>
      <c r="R877" s="16">
        <v>0</v>
      </c>
      <c r="S877" s="16">
        <v>0</v>
      </c>
      <c r="T877" s="16">
        <v>1</v>
      </c>
      <c r="U877" s="16">
        <v>0</v>
      </c>
    </row>
    <row r="878" spans="1:21" ht="58" x14ac:dyDescent="0.35">
      <c r="A878" s="16">
        <v>14525</v>
      </c>
      <c r="B878" s="16" t="s">
        <v>2932</v>
      </c>
      <c r="C878" s="16" t="s">
        <v>2933</v>
      </c>
      <c r="D878" s="16">
        <v>2014</v>
      </c>
      <c r="E878" s="16" t="s">
        <v>2932</v>
      </c>
      <c r="F878" s="16">
        <v>9</v>
      </c>
      <c r="G878" s="16" t="s">
        <v>2934</v>
      </c>
      <c r="H878" s="16">
        <v>2014</v>
      </c>
      <c r="I878" s="16">
        <v>0</v>
      </c>
      <c r="J878" s="16">
        <v>1</v>
      </c>
      <c r="K878" s="16">
        <v>9</v>
      </c>
      <c r="L878" s="16" t="s">
        <v>58</v>
      </c>
      <c r="M878" s="16">
        <v>0</v>
      </c>
      <c r="N878" s="16">
        <v>0</v>
      </c>
      <c r="O878" s="16">
        <v>0</v>
      </c>
      <c r="P878" s="16">
        <v>0</v>
      </c>
      <c r="Q878" s="16">
        <v>0</v>
      </c>
      <c r="R878" s="16">
        <v>0</v>
      </c>
      <c r="S878" s="16">
        <v>0</v>
      </c>
      <c r="T878" s="16">
        <v>1</v>
      </c>
      <c r="U878" s="16">
        <v>0</v>
      </c>
    </row>
    <row r="879" spans="1:21" ht="72.5" x14ac:dyDescent="0.35">
      <c r="A879" s="16">
        <v>26882</v>
      </c>
      <c r="B879" s="16" t="s">
        <v>2935</v>
      </c>
      <c r="C879" s="16" t="s">
        <v>2936</v>
      </c>
      <c r="D879" s="16">
        <v>2019</v>
      </c>
      <c r="E879" s="16" t="s">
        <v>2935</v>
      </c>
      <c r="F879" s="16">
        <v>9</v>
      </c>
      <c r="G879" s="16" t="s">
        <v>2937</v>
      </c>
      <c r="H879" s="16">
        <v>2019</v>
      </c>
      <c r="I879" s="16">
        <v>0</v>
      </c>
      <c r="J879" s="16">
        <v>1</v>
      </c>
      <c r="K879" s="16">
        <v>9</v>
      </c>
      <c r="L879" s="16" t="s">
        <v>67</v>
      </c>
      <c r="M879" s="16">
        <v>0</v>
      </c>
      <c r="N879" s="16">
        <v>0</v>
      </c>
      <c r="O879" s="16">
        <v>0</v>
      </c>
      <c r="P879" s="16">
        <v>0</v>
      </c>
      <c r="Q879" s="16">
        <v>1</v>
      </c>
      <c r="R879" s="16">
        <v>0</v>
      </c>
      <c r="S879" s="16">
        <v>0</v>
      </c>
      <c r="T879" s="16">
        <v>0</v>
      </c>
      <c r="U879" s="16">
        <v>0</v>
      </c>
    </row>
    <row r="880" spans="1:21" ht="87" x14ac:dyDescent="0.35">
      <c r="A880" s="16">
        <v>26978</v>
      </c>
      <c r="B880" s="16" t="s">
        <v>2938</v>
      </c>
      <c r="C880" s="16" t="s">
        <v>2939</v>
      </c>
      <c r="D880" s="16">
        <v>2019</v>
      </c>
      <c r="E880" s="16" t="s">
        <v>2938</v>
      </c>
      <c r="F880" s="16">
        <v>9</v>
      </c>
      <c r="G880" s="16" t="s">
        <v>2940</v>
      </c>
      <c r="H880" s="16">
        <v>2019</v>
      </c>
      <c r="I880" s="16">
        <v>0</v>
      </c>
      <c r="J880" s="16">
        <v>1</v>
      </c>
      <c r="K880" s="16">
        <v>9</v>
      </c>
      <c r="L880" s="16" t="s">
        <v>58</v>
      </c>
      <c r="M880" s="16">
        <v>0</v>
      </c>
      <c r="N880" s="16">
        <v>0</v>
      </c>
      <c r="O880" s="16">
        <v>0</v>
      </c>
      <c r="P880" s="16">
        <v>0</v>
      </c>
      <c r="Q880" s="16">
        <v>0</v>
      </c>
      <c r="R880" s="16">
        <v>0</v>
      </c>
      <c r="S880" s="16">
        <v>0</v>
      </c>
      <c r="T880" s="16">
        <v>1</v>
      </c>
      <c r="U880" s="16">
        <v>0</v>
      </c>
    </row>
    <row r="881" spans="1:21" ht="87" x14ac:dyDescent="0.35">
      <c r="A881" s="16">
        <v>100053</v>
      </c>
      <c r="B881" s="16" t="s">
        <v>2941</v>
      </c>
      <c r="C881" s="16" t="s">
        <v>2942</v>
      </c>
      <c r="D881" s="16">
        <v>2019</v>
      </c>
      <c r="E881" s="16" t="s">
        <v>2941</v>
      </c>
      <c r="F881" s="16">
        <v>9</v>
      </c>
      <c r="G881" s="16" t="s">
        <v>2943</v>
      </c>
      <c r="H881" s="16">
        <v>2019</v>
      </c>
      <c r="I881" s="16">
        <v>0</v>
      </c>
      <c r="J881" s="16">
        <v>1</v>
      </c>
      <c r="K881" s="16">
        <v>9</v>
      </c>
      <c r="L881" s="16" t="s">
        <v>1027</v>
      </c>
      <c r="M881" s="16">
        <v>0</v>
      </c>
      <c r="N881" s="16">
        <v>0</v>
      </c>
      <c r="O881" s="16">
        <v>0</v>
      </c>
      <c r="P881" s="16">
        <v>0</v>
      </c>
      <c r="Q881" s="16">
        <v>0</v>
      </c>
      <c r="R881" s="16">
        <v>0</v>
      </c>
      <c r="S881" s="16">
        <v>0</v>
      </c>
      <c r="T881" s="16">
        <v>0</v>
      </c>
      <c r="U881" s="16">
        <v>0</v>
      </c>
    </row>
    <row r="882" spans="1:21" ht="87" x14ac:dyDescent="0.35">
      <c r="A882" s="16">
        <v>100091</v>
      </c>
      <c r="B882" s="16" t="s">
        <v>2944</v>
      </c>
      <c r="C882" s="16" t="s">
        <v>2945</v>
      </c>
      <c r="D882" s="16">
        <v>2020</v>
      </c>
      <c r="E882" s="16" t="s">
        <v>2944</v>
      </c>
      <c r="F882" s="16">
        <v>9</v>
      </c>
      <c r="G882" s="16" t="s">
        <v>2946</v>
      </c>
      <c r="H882" s="16">
        <v>2020</v>
      </c>
      <c r="I882" s="16">
        <v>0</v>
      </c>
      <c r="J882" s="16">
        <v>1</v>
      </c>
      <c r="K882" s="16">
        <v>9</v>
      </c>
      <c r="L882" s="16" t="s">
        <v>1892</v>
      </c>
      <c r="M882" s="16">
        <v>1</v>
      </c>
      <c r="N882" s="16">
        <v>1</v>
      </c>
      <c r="O882" s="16">
        <v>0</v>
      </c>
      <c r="P882" s="16">
        <v>1</v>
      </c>
      <c r="Q882" s="16">
        <v>0</v>
      </c>
      <c r="R882" s="16">
        <v>0</v>
      </c>
      <c r="S882" s="16">
        <v>0</v>
      </c>
      <c r="T882" s="16">
        <v>1</v>
      </c>
      <c r="U882" s="16">
        <v>0</v>
      </c>
    </row>
    <row r="883" spans="1:21" ht="72.5" x14ac:dyDescent="0.35">
      <c r="A883" s="16">
        <v>100094</v>
      </c>
      <c r="B883" s="16" t="s">
        <v>2947</v>
      </c>
      <c r="C883" s="16" t="s">
        <v>2948</v>
      </c>
      <c r="D883" s="16">
        <v>2019</v>
      </c>
      <c r="E883" s="16" t="s">
        <v>2947</v>
      </c>
      <c r="F883" s="16">
        <v>9</v>
      </c>
      <c r="G883" s="16" t="s">
        <v>2949</v>
      </c>
      <c r="H883" s="16">
        <v>2019</v>
      </c>
      <c r="I883" s="16">
        <v>0</v>
      </c>
      <c r="J883" s="16">
        <v>1</v>
      </c>
      <c r="K883" s="16">
        <v>9</v>
      </c>
      <c r="L883" s="16" t="s">
        <v>1896</v>
      </c>
      <c r="M883" s="16">
        <v>1</v>
      </c>
      <c r="N883" s="16">
        <v>1</v>
      </c>
      <c r="O883" s="16">
        <v>0</v>
      </c>
      <c r="P883" s="16">
        <v>0</v>
      </c>
      <c r="Q883" s="16">
        <v>0</v>
      </c>
      <c r="R883" s="16">
        <v>0</v>
      </c>
      <c r="S883" s="16">
        <v>0</v>
      </c>
      <c r="T883" s="16">
        <v>1</v>
      </c>
      <c r="U883" s="16">
        <v>1</v>
      </c>
    </row>
    <row r="884" spans="1:21" ht="87" x14ac:dyDescent="0.35">
      <c r="A884" s="16">
        <v>100180</v>
      </c>
      <c r="B884" s="16" t="s">
        <v>2950</v>
      </c>
      <c r="C884" s="16" t="s">
        <v>2951</v>
      </c>
      <c r="D884" s="16">
        <v>2019</v>
      </c>
      <c r="E884" s="16" t="s">
        <v>2950</v>
      </c>
      <c r="F884" s="16">
        <v>9</v>
      </c>
      <c r="G884" s="16" t="s">
        <v>2952</v>
      </c>
      <c r="H884" s="16">
        <v>2019</v>
      </c>
      <c r="I884" s="16">
        <v>0</v>
      </c>
      <c r="J884" s="16">
        <v>1</v>
      </c>
      <c r="K884" s="16">
        <v>9</v>
      </c>
      <c r="L884" s="16" t="s">
        <v>1567</v>
      </c>
      <c r="M884" s="16">
        <v>1</v>
      </c>
      <c r="N884" s="16">
        <v>1</v>
      </c>
      <c r="O884" s="16">
        <v>0</v>
      </c>
      <c r="P884" s="16">
        <v>0</v>
      </c>
      <c r="Q884" s="16">
        <v>0</v>
      </c>
      <c r="R884" s="16">
        <v>0</v>
      </c>
      <c r="S884" s="16">
        <v>0</v>
      </c>
      <c r="T884" s="16">
        <v>0</v>
      </c>
      <c r="U884" s="16">
        <v>0</v>
      </c>
    </row>
    <row r="885" spans="1:21" ht="87" x14ac:dyDescent="0.35">
      <c r="A885" s="16">
        <v>50019</v>
      </c>
      <c r="B885" s="16" t="s">
        <v>2953</v>
      </c>
      <c r="C885" s="16" t="s">
        <v>2954</v>
      </c>
      <c r="D885" s="16">
        <v>2005</v>
      </c>
      <c r="E885" s="16" t="s">
        <v>2955</v>
      </c>
      <c r="F885" s="16">
        <v>8</v>
      </c>
      <c r="G885" s="16" t="s">
        <v>2956</v>
      </c>
      <c r="H885" s="16">
        <v>2005</v>
      </c>
      <c r="I885" s="16">
        <v>0.16497050699999999</v>
      </c>
      <c r="J885" s="16">
        <v>1</v>
      </c>
      <c r="K885" s="16">
        <v>8</v>
      </c>
      <c r="L885" s="16" t="s">
        <v>58</v>
      </c>
      <c r="M885" s="16">
        <v>0</v>
      </c>
      <c r="N885" s="16">
        <v>0</v>
      </c>
      <c r="O885" s="16">
        <v>0</v>
      </c>
      <c r="P885" s="16">
        <v>0</v>
      </c>
      <c r="Q885" s="16">
        <v>0</v>
      </c>
      <c r="R885" s="16">
        <v>0</v>
      </c>
      <c r="S885" s="16">
        <v>0</v>
      </c>
      <c r="T885" s="16">
        <v>1</v>
      </c>
      <c r="U885" s="16">
        <v>0</v>
      </c>
    </row>
    <row r="886" spans="1:21" ht="87" x14ac:dyDescent="0.35">
      <c r="A886" s="16">
        <v>100005</v>
      </c>
      <c r="B886" s="16" t="s">
        <v>2957</v>
      </c>
      <c r="C886" s="16" t="s">
        <v>2958</v>
      </c>
      <c r="D886" s="16">
        <v>2017</v>
      </c>
      <c r="E886" s="16" t="s">
        <v>2959</v>
      </c>
      <c r="F886" s="16">
        <v>8</v>
      </c>
      <c r="G886" s="16" t="s">
        <v>2960</v>
      </c>
      <c r="H886" s="16">
        <v>2017</v>
      </c>
      <c r="I886" s="16">
        <v>0.149751095</v>
      </c>
      <c r="J886" s="16">
        <v>1</v>
      </c>
      <c r="K886" s="16">
        <v>8</v>
      </c>
      <c r="L886" s="16" t="s">
        <v>913</v>
      </c>
      <c r="M886" s="16">
        <v>0</v>
      </c>
      <c r="N886" s="16">
        <v>0</v>
      </c>
      <c r="O886" s="16">
        <v>0</v>
      </c>
      <c r="P886" s="16">
        <v>0</v>
      </c>
      <c r="Q886" s="16">
        <v>0</v>
      </c>
      <c r="R886" s="16">
        <v>1</v>
      </c>
      <c r="S886" s="16">
        <v>0</v>
      </c>
      <c r="T886" s="16">
        <v>0</v>
      </c>
      <c r="U886" s="16">
        <v>0</v>
      </c>
    </row>
    <row r="887" spans="1:21" ht="72.5" x14ac:dyDescent="0.35">
      <c r="A887" s="16">
        <v>1145</v>
      </c>
      <c r="B887" s="16" t="s">
        <v>2961</v>
      </c>
      <c r="C887" s="16" t="s">
        <v>2962</v>
      </c>
      <c r="D887" s="16">
        <v>2004</v>
      </c>
      <c r="E887" s="16" t="s">
        <v>2963</v>
      </c>
      <c r="F887" s="16">
        <v>8</v>
      </c>
      <c r="G887" s="16" t="s">
        <v>2964</v>
      </c>
      <c r="H887" s="16">
        <v>2004</v>
      </c>
      <c r="I887" s="16">
        <v>0.122408964</v>
      </c>
      <c r="J887" s="16">
        <v>1</v>
      </c>
      <c r="K887" s="16">
        <v>8</v>
      </c>
      <c r="L887" s="16" t="s">
        <v>145</v>
      </c>
      <c r="M887" s="16">
        <v>0</v>
      </c>
      <c r="N887" s="16">
        <v>0</v>
      </c>
      <c r="O887" s="16">
        <v>1</v>
      </c>
      <c r="P887" s="16">
        <v>0</v>
      </c>
      <c r="Q887" s="16">
        <v>1</v>
      </c>
      <c r="R887" s="16">
        <v>0</v>
      </c>
      <c r="S887" s="16">
        <v>0</v>
      </c>
      <c r="T887" s="16">
        <v>0</v>
      </c>
      <c r="U887" s="16">
        <v>0</v>
      </c>
    </row>
    <row r="888" spans="1:21" ht="58" x14ac:dyDescent="0.35">
      <c r="A888" s="16">
        <v>1720</v>
      </c>
      <c r="B888" s="16" t="s">
        <v>2965</v>
      </c>
      <c r="C888" s="16" t="s">
        <v>2966</v>
      </c>
      <c r="D888" s="16">
        <v>1994</v>
      </c>
      <c r="E888" s="16" t="s">
        <v>2967</v>
      </c>
      <c r="F888" s="16">
        <v>8</v>
      </c>
      <c r="G888" s="16" t="s">
        <v>2968</v>
      </c>
      <c r="H888" s="16">
        <v>1994</v>
      </c>
      <c r="I888" s="16">
        <v>8.6569578999999994E-2</v>
      </c>
      <c r="J888" s="16">
        <v>1</v>
      </c>
      <c r="K888" s="16">
        <v>8</v>
      </c>
      <c r="L888" s="16" t="s">
        <v>58</v>
      </c>
      <c r="M888" s="16">
        <v>0</v>
      </c>
      <c r="N888" s="16">
        <v>0</v>
      </c>
      <c r="O888" s="16">
        <v>0</v>
      </c>
      <c r="P888" s="16">
        <v>0</v>
      </c>
      <c r="Q888" s="16">
        <v>0</v>
      </c>
      <c r="R888" s="16">
        <v>0</v>
      </c>
      <c r="S888" s="16">
        <v>0</v>
      </c>
      <c r="T888" s="16">
        <v>1</v>
      </c>
      <c r="U888" s="16">
        <v>0</v>
      </c>
    </row>
    <row r="889" spans="1:21" ht="72.5" x14ac:dyDescent="0.35">
      <c r="A889" s="16">
        <v>26978</v>
      </c>
      <c r="B889" s="16" t="s">
        <v>2969</v>
      </c>
      <c r="C889" s="16" t="s">
        <v>2970</v>
      </c>
      <c r="D889" s="16">
        <v>2019</v>
      </c>
      <c r="E889" s="16" t="s">
        <v>2971</v>
      </c>
      <c r="F889" s="16">
        <v>8</v>
      </c>
      <c r="G889" s="16" t="s">
        <v>2972</v>
      </c>
      <c r="H889" s="16">
        <v>2019</v>
      </c>
      <c r="I889" s="16">
        <v>8.0369043000000001E-2</v>
      </c>
      <c r="J889" s="16">
        <v>1</v>
      </c>
      <c r="K889" s="16">
        <v>8</v>
      </c>
      <c r="L889" s="16" t="s">
        <v>58</v>
      </c>
      <c r="M889" s="16">
        <v>0</v>
      </c>
      <c r="N889" s="16">
        <v>0</v>
      </c>
      <c r="O889" s="16">
        <v>0</v>
      </c>
      <c r="P889" s="16">
        <v>0</v>
      </c>
      <c r="Q889" s="16">
        <v>0</v>
      </c>
      <c r="R889" s="16">
        <v>0</v>
      </c>
      <c r="S889" s="16">
        <v>0</v>
      </c>
      <c r="T889" s="16">
        <v>1</v>
      </c>
      <c r="U889" s="16">
        <v>0</v>
      </c>
    </row>
    <row r="890" spans="1:21" ht="72.5" x14ac:dyDescent="0.35">
      <c r="A890" s="16">
        <v>50002</v>
      </c>
      <c r="B890" s="16" t="s">
        <v>2973</v>
      </c>
      <c r="C890" s="16" t="s">
        <v>2974</v>
      </c>
      <c r="D890" s="16">
        <v>2002</v>
      </c>
      <c r="E890" s="16" t="s">
        <v>2975</v>
      </c>
      <c r="F890" s="16">
        <v>8</v>
      </c>
      <c r="G890" s="16" t="s">
        <v>2976</v>
      </c>
      <c r="H890" s="16">
        <v>2002</v>
      </c>
      <c r="I890" s="16">
        <v>7.8515745999999997E-2</v>
      </c>
      <c r="J890" s="16">
        <v>1</v>
      </c>
      <c r="K890" s="16">
        <v>8</v>
      </c>
      <c r="L890" s="16" t="s">
        <v>58</v>
      </c>
      <c r="M890" s="16">
        <v>0</v>
      </c>
      <c r="N890" s="16">
        <v>0</v>
      </c>
      <c r="O890" s="16">
        <v>0</v>
      </c>
      <c r="P890" s="16">
        <v>0</v>
      </c>
      <c r="Q890" s="16">
        <v>0</v>
      </c>
      <c r="R890" s="16">
        <v>0</v>
      </c>
      <c r="S890" s="16">
        <v>0</v>
      </c>
      <c r="T890" s="16">
        <v>1</v>
      </c>
      <c r="U890" s="16">
        <v>0</v>
      </c>
    </row>
    <row r="891" spans="1:21" ht="58" x14ac:dyDescent="0.35">
      <c r="A891" s="16">
        <v>1083</v>
      </c>
      <c r="B891" s="16" t="s">
        <v>2977</v>
      </c>
      <c r="C891" s="16" t="s">
        <v>2978</v>
      </c>
      <c r="D891" s="16">
        <v>2009</v>
      </c>
      <c r="E891" s="16" t="s">
        <v>2979</v>
      </c>
      <c r="F891" s="16">
        <v>8</v>
      </c>
      <c r="G891" s="16" t="s">
        <v>2980</v>
      </c>
      <c r="H891" s="16">
        <v>2009</v>
      </c>
      <c r="I891" s="16">
        <v>6.5418998000000006E-2</v>
      </c>
      <c r="J891" s="16">
        <v>1</v>
      </c>
      <c r="K891" s="16">
        <v>8</v>
      </c>
      <c r="L891" s="16" t="s">
        <v>58</v>
      </c>
      <c r="M891" s="16">
        <v>0</v>
      </c>
      <c r="N891" s="16">
        <v>0</v>
      </c>
      <c r="O891" s="16">
        <v>0</v>
      </c>
      <c r="P891" s="16">
        <v>0</v>
      </c>
      <c r="Q891" s="16">
        <v>0</v>
      </c>
      <c r="R891" s="16">
        <v>0</v>
      </c>
      <c r="S891" s="16">
        <v>0</v>
      </c>
      <c r="T891" s="16">
        <v>1</v>
      </c>
      <c r="U891" s="16">
        <v>0</v>
      </c>
    </row>
    <row r="892" spans="1:21" ht="101.5" x14ac:dyDescent="0.35">
      <c r="A892" s="16">
        <v>100202</v>
      </c>
      <c r="B892" s="16" t="s">
        <v>2981</v>
      </c>
      <c r="C892" s="16" t="s">
        <v>2982</v>
      </c>
      <c r="D892" s="16">
        <v>2020</v>
      </c>
      <c r="E892" s="16" t="s">
        <v>2983</v>
      </c>
      <c r="F892" s="16">
        <v>8</v>
      </c>
      <c r="G892" s="16" t="s">
        <v>2984</v>
      </c>
      <c r="H892" s="16">
        <v>2020</v>
      </c>
      <c r="I892" s="16">
        <v>5.7814425000000003E-2</v>
      </c>
      <c r="J892" s="16">
        <v>1</v>
      </c>
      <c r="K892" s="16">
        <v>8</v>
      </c>
      <c r="L892" s="16" t="s">
        <v>913</v>
      </c>
      <c r="M892" s="16">
        <v>0</v>
      </c>
      <c r="N892" s="16">
        <v>0</v>
      </c>
      <c r="O892" s="16">
        <v>0</v>
      </c>
      <c r="P892" s="16">
        <v>0</v>
      </c>
      <c r="Q892" s="16">
        <v>0</v>
      </c>
      <c r="R892" s="16">
        <v>1</v>
      </c>
      <c r="S892" s="16">
        <v>0</v>
      </c>
      <c r="T892" s="16">
        <v>0</v>
      </c>
      <c r="U892" s="16">
        <v>0</v>
      </c>
    </row>
    <row r="893" spans="1:21" ht="72.5" x14ac:dyDescent="0.35">
      <c r="A893" s="16">
        <v>26927</v>
      </c>
      <c r="B893" s="16" t="s">
        <v>2985</v>
      </c>
      <c r="C893" s="16" t="s">
        <v>2986</v>
      </c>
      <c r="D893" s="16">
        <v>2020</v>
      </c>
      <c r="E893" s="16" t="s">
        <v>2987</v>
      </c>
      <c r="F893" s="16">
        <v>8</v>
      </c>
      <c r="G893" s="16" t="s">
        <v>2988</v>
      </c>
      <c r="H893" s="16">
        <v>2020</v>
      </c>
      <c r="I893" s="16">
        <v>5.7276447000000001E-2</v>
      </c>
      <c r="J893" s="16">
        <v>1</v>
      </c>
      <c r="K893" s="16">
        <v>8</v>
      </c>
      <c r="L893" s="16" t="s">
        <v>519</v>
      </c>
      <c r="M893" s="16">
        <v>0</v>
      </c>
      <c r="N893" s="16">
        <v>0</v>
      </c>
      <c r="O893" s="16">
        <v>1</v>
      </c>
      <c r="P893" s="16">
        <v>0</v>
      </c>
      <c r="Q893" s="16">
        <v>0</v>
      </c>
      <c r="R893" s="16">
        <v>0</v>
      </c>
      <c r="S893" s="16">
        <v>0</v>
      </c>
      <c r="T893" s="16">
        <v>0</v>
      </c>
      <c r="U893" s="16">
        <v>0</v>
      </c>
    </row>
    <row r="894" spans="1:21" ht="87" x14ac:dyDescent="0.35">
      <c r="A894" s="16">
        <v>561</v>
      </c>
      <c r="B894" s="16" t="s">
        <v>2989</v>
      </c>
      <c r="C894" s="16" t="s">
        <v>785</v>
      </c>
      <c r="D894" s="16">
        <v>2010</v>
      </c>
      <c r="E894" s="16" t="s">
        <v>2990</v>
      </c>
      <c r="F894" s="16">
        <v>8</v>
      </c>
      <c r="G894" s="16" t="s">
        <v>2991</v>
      </c>
      <c r="H894" s="16">
        <v>2010</v>
      </c>
      <c r="I894" s="16">
        <v>3.9006662999999997E-2</v>
      </c>
      <c r="J894" s="16">
        <v>1</v>
      </c>
      <c r="K894" s="16">
        <v>8</v>
      </c>
      <c r="L894" s="16" t="s">
        <v>67</v>
      </c>
      <c r="M894" s="16">
        <v>0</v>
      </c>
      <c r="N894" s="16">
        <v>0</v>
      </c>
      <c r="O894" s="16">
        <v>0</v>
      </c>
      <c r="P894" s="16">
        <v>0</v>
      </c>
      <c r="Q894" s="16">
        <v>1</v>
      </c>
      <c r="R894" s="16">
        <v>0</v>
      </c>
      <c r="S894" s="16">
        <v>0</v>
      </c>
      <c r="T894" s="16">
        <v>0</v>
      </c>
      <c r="U894" s="16">
        <v>0</v>
      </c>
    </row>
    <row r="895" spans="1:21" ht="87" x14ac:dyDescent="0.35">
      <c r="A895" s="16">
        <v>26813</v>
      </c>
      <c r="B895" s="16" t="s">
        <v>2992</v>
      </c>
      <c r="C895" s="16" t="s">
        <v>2993</v>
      </c>
      <c r="D895" s="16">
        <v>2010</v>
      </c>
      <c r="E895" s="16" t="s">
        <v>2994</v>
      </c>
      <c r="F895" s="16">
        <v>8</v>
      </c>
      <c r="G895" s="16" t="s">
        <v>2995</v>
      </c>
      <c r="H895" s="16">
        <v>2010</v>
      </c>
      <c r="I895" s="16">
        <v>2.4401241000000001E-2</v>
      </c>
      <c r="J895" s="16">
        <v>1</v>
      </c>
      <c r="K895" s="16">
        <v>8</v>
      </c>
      <c r="L895" s="16" t="s">
        <v>78</v>
      </c>
      <c r="M895" s="16">
        <v>0</v>
      </c>
      <c r="N895" s="16">
        <v>0</v>
      </c>
      <c r="O895" s="16">
        <v>1</v>
      </c>
      <c r="P895" s="16">
        <v>0</v>
      </c>
      <c r="Q895" s="16">
        <v>0</v>
      </c>
      <c r="R895" s="16">
        <v>0</v>
      </c>
      <c r="S895" s="16">
        <v>0</v>
      </c>
      <c r="T895" s="16">
        <v>1</v>
      </c>
      <c r="U895" s="16">
        <v>0</v>
      </c>
    </row>
    <row r="896" spans="1:21" ht="87" x14ac:dyDescent="0.35">
      <c r="A896" s="16">
        <v>1083</v>
      </c>
      <c r="B896" s="16" t="s">
        <v>2996</v>
      </c>
      <c r="C896" s="16" t="s">
        <v>2993</v>
      </c>
      <c r="D896" s="16">
        <v>2010</v>
      </c>
      <c r="E896" s="16" t="s">
        <v>2994</v>
      </c>
      <c r="F896" s="16">
        <v>8</v>
      </c>
      <c r="G896" s="16" t="s">
        <v>2995</v>
      </c>
      <c r="H896" s="16">
        <v>2010</v>
      </c>
      <c r="I896" s="16">
        <v>1.1447016000000001E-2</v>
      </c>
      <c r="J896" s="16">
        <v>1</v>
      </c>
      <c r="K896" s="16">
        <v>8</v>
      </c>
      <c r="L896" s="16" t="s">
        <v>58</v>
      </c>
      <c r="M896" s="16">
        <v>0</v>
      </c>
      <c r="N896" s="16">
        <v>0</v>
      </c>
      <c r="O896" s="16">
        <v>0</v>
      </c>
      <c r="P896" s="16">
        <v>0</v>
      </c>
      <c r="Q896" s="16">
        <v>0</v>
      </c>
      <c r="R896" s="16">
        <v>0</v>
      </c>
      <c r="S896" s="16">
        <v>0</v>
      </c>
      <c r="T896" s="16">
        <v>1</v>
      </c>
      <c r="U896" s="16">
        <v>0</v>
      </c>
    </row>
    <row r="897" spans="1:21" ht="72.5" x14ac:dyDescent="0.35">
      <c r="A897" s="16">
        <v>1085</v>
      </c>
      <c r="B897" s="16" t="s">
        <v>2997</v>
      </c>
      <c r="C897" s="16" t="s">
        <v>2998</v>
      </c>
      <c r="D897" s="16">
        <v>2013</v>
      </c>
      <c r="E897" s="16" t="s">
        <v>2999</v>
      </c>
      <c r="F897" s="16">
        <v>8</v>
      </c>
      <c r="G897" s="16" t="s">
        <v>3000</v>
      </c>
      <c r="H897" s="16">
        <v>2013</v>
      </c>
      <c r="I897" s="16">
        <v>1.0840107999999999E-2</v>
      </c>
      <c r="J897" s="16">
        <v>1</v>
      </c>
      <c r="K897" s="16">
        <v>8</v>
      </c>
      <c r="L897" s="16" t="s">
        <v>58</v>
      </c>
      <c r="M897" s="16">
        <v>0</v>
      </c>
      <c r="N897" s="16">
        <v>0</v>
      </c>
      <c r="O897" s="16">
        <v>0</v>
      </c>
      <c r="P897" s="16">
        <v>0</v>
      </c>
      <c r="Q897" s="16">
        <v>0</v>
      </c>
      <c r="R897" s="16">
        <v>0</v>
      </c>
      <c r="S897" s="16">
        <v>0</v>
      </c>
      <c r="T897" s="16">
        <v>1</v>
      </c>
      <c r="U897" s="16">
        <v>0</v>
      </c>
    </row>
    <row r="898" spans="1:21" ht="58" x14ac:dyDescent="0.35">
      <c r="A898" s="16">
        <v>14525</v>
      </c>
      <c r="B898" s="16" t="s">
        <v>3001</v>
      </c>
      <c r="C898" s="16" t="s">
        <v>3002</v>
      </c>
      <c r="D898" s="16">
        <v>2014</v>
      </c>
      <c r="E898" s="16" t="s">
        <v>3003</v>
      </c>
      <c r="F898" s="16">
        <v>8</v>
      </c>
      <c r="G898" s="16" t="s">
        <v>3004</v>
      </c>
      <c r="H898" s="16">
        <v>2014</v>
      </c>
      <c r="I898" s="16">
        <v>9.0090090000000001E-3</v>
      </c>
      <c r="J898" s="16">
        <v>1</v>
      </c>
      <c r="K898" s="16">
        <v>8</v>
      </c>
      <c r="L898" s="16" t="s">
        <v>58</v>
      </c>
      <c r="M898" s="16">
        <v>0</v>
      </c>
      <c r="N898" s="16">
        <v>0</v>
      </c>
      <c r="O898" s="16">
        <v>0</v>
      </c>
      <c r="P898" s="16">
        <v>0</v>
      </c>
      <c r="Q898" s="16">
        <v>0</v>
      </c>
      <c r="R898" s="16">
        <v>0</v>
      </c>
      <c r="S898" s="16">
        <v>0</v>
      </c>
      <c r="T898" s="16">
        <v>1</v>
      </c>
      <c r="U898" s="16">
        <v>0</v>
      </c>
    </row>
    <row r="899" spans="1:21" ht="58" x14ac:dyDescent="0.35">
      <c r="A899" s="16">
        <v>298</v>
      </c>
      <c r="B899" s="16" t="s">
        <v>3005</v>
      </c>
      <c r="C899" s="16" t="s">
        <v>3006</v>
      </c>
      <c r="D899" s="16">
        <v>2000</v>
      </c>
      <c r="E899" s="16" t="s">
        <v>3005</v>
      </c>
      <c r="F899" s="16">
        <v>8</v>
      </c>
      <c r="G899" s="16" t="s">
        <v>3007</v>
      </c>
      <c r="H899" s="16">
        <v>2000</v>
      </c>
      <c r="I899" s="16">
        <v>0</v>
      </c>
      <c r="J899" s="16">
        <v>1</v>
      </c>
      <c r="K899" s="16">
        <v>8</v>
      </c>
      <c r="L899" s="16" t="s">
        <v>67</v>
      </c>
      <c r="M899" s="16">
        <v>0</v>
      </c>
      <c r="N899" s="16">
        <v>0</v>
      </c>
      <c r="O899" s="16">
        <v>0</v>
      </c>
      <c r="P899" s="16">
        <v>0</v>
      </c>
      <c r="Q899" s="16">
        <v>1</v>
      </c>
      <c r="R899" s="16">
        <v>0</v>
      </c>
      <c r="S899" s="16">
        <v>0</v>
      </c>
      <c r="T899" s="16">
        <v>0</v>
      </c>
      <c r="U899" s="16">
        <v>0</v>
      </c>
    </row>
    <row r="900" spans="1:21" ht="43.5" x14ac:dyDescent="0.35">
      <c r="A900" s="16">
        <v>512</v>
      </c>
      <c r="B900" s="16" t="s">
        <v>3008</v>
      </c>
      <c r="C900" s="16" t="s">
        <v>3009</v>
      </c>
      <c r="D900" s="16">
        <v>2006</v>
      </c>
      <c r="E900" s="16" t="s">
        <v>3008</v>
      </c>
      <c r="F900" s="16">
        <v>8</v>
      </c>
      <c r="G900" s="16" t="s">
        <v>3010</v>
      </c>
      <c r="H900" s="16">
        <v>2006</v>
      </c>
      <c r="I900" s="16">
        <v>0</v>
      </c>
      <c r="J900" s="16">
        <v>1</v>
      </c>
      <c r="K900" s="16">
        <v>8</v>
      </c>
      <c r="L900" s="16" t="s">
        <v>58</v>
      </c>
      <c r="M900" s="16">
        <v>0</v>
      </c>
      <c r="N900" s="16">
        <v>0</v>
      </c>
      <c r="O900" s="16">
        <v>0</v>
      </c>
      <c r="P900" s="16">
        <v>0</v>
      </c>
      <c r="Q900" s="16">
        <v>0</v>
      </c>
      <c r="R900" s="16">
        <v>0</v>
      </c>
      <c r="S900" s="16">
        <v>0</v>
      </c>
      <c r="T900" s="16">
        <v>1</v>
      </c>
      <c r="U900" s="16">
        <v>0</v>
      </c>
    </row>
    <row r="901" spans="1:21" ht="87" x14ac:dyDescent="0.35">
      <c r="A901" s="16">
        <v>855</v>
      </c>
      <c r="B901" s="16" t="s">
        <v>3011</v>
      </c>
      <c r="C901" s="16" t="s">
        <v>3012</v>
      </c>
      <c r="D901" s="16">
        <v>2006</v>
      </c>
      <c r="E901" s="16" t="s">
        <v>3011</v>
      </c>
      <c r="F901" s="16">
        <v>8</v>
      </c>
      <c r="G901" s="16" t="s">
        <v>3013</v>
      </c>
      <c r="H901" s="16">
        <v>2006</v>
      </c>
      <c r="I901" s="16">
        <v>0</v>
      </c>
      <c r="J901" s="16">
        <v>1</v>
      </c>
      <c r="K901" s="16">
        <v>8</v>
      </c>
      <c r="L901" s="16" t="s">
        <v>58</v>
      </c>
      <c r="M901" s="16">
        <v>0</v>
      </c>
      <c r="N901" s="16">
        <v>0</v>
      </c>
      <c r="O901" s="16">
        <v>0</v>
      </c>
      <c r="P901" s="16">
        <v>0</v>
      </c>
      <c r="Q901" s="16">
        <v>0</v>
      </c>
      <c r="R901" s="16">
        <v>0</v>
      </c>
      <c r="S901" s="16">
        <v>0</v>
      </c>
      <c r="T901" s="16">
        <v>1</v>
      </c>
      <c r="U901" s="16">
        <v>0</v>
      </c>
    </row>
    <row r="902" spans="1:21" ht="58" x14ac:dyDescent="0.35">
      <c r="A902" s="16">
        <v>870</v>
      </c>
      <c r="B902" s="16" t="s">
        <v>3014</v>
      </c>
      <c r="C902" s="16" t="s">
        <v>3015</v>
      </c>
      <c r="D902" s="16">
        <v>2013</v>
      </c>
      <c r="E902" s="16" t="s">
        <v>3014</v>
      </c>
      <c r="F902" s="16">
        <v>8</v>
      </c>
      <c r="G902" s="16" t="s">
        <v>3016</v>
      </c>
      <c r="H902" s="16">
        <v>2013</v>
      </c>
      <c r="I902" s="16">
        <v>0</v>
      </c>
      <c r="J902" s="16">
        <v>1</v>
      </c>
      <c r="K902" s="16">
        <v>8</v>
      </c>
      <c r="L902" s="16" t="s">
        <v>58</v>
      </c>
      <c r="M902" s="16">
        <v>0</v>
      </c>
      <c r="N902" s="16">
        <v>0</v>
      </c>
      <c r="O902" s="16">
        <v>0</v>
      </c>
      <c r="P902" s="16">
        <v>0</v>
      </c>
      <c r="Q902" s="16">
        <v>0</v>
      </c>
      <c r="R902" s="16">
        <v>0</v>
      </c>
      <c r="S902" s="16">
        <v>0</v>
      </c>
      <c r="T902" s="16">
        <v>1</v>
      </c>
      <c r="U902" s="16">
        <v>0</v>
      </c>
    </row>
    <row r="903" spans="1:21" ht="58" x14ac:dyDescent="0.35">
      <c r="A903" s="16">
        <v>1174</v>
      </c>
      <c r="B903" s="16" t="s">
        <v>3017</v>
      </c>
      <c r="C903" s="16" t="s">
        <v>3018</v>
      </c>
      <c r="D903" s="16">
        <v>2008</v>
      </c>
      <c r="E903" s="16" t="s">
        <v>3017</v>
      </c>
      <c r="F903" s="16">
        <v>8</v>
      </c>
      <c r="G903" s="16" t="s">
        <v>3019</v>
      </c>
      <c r="H903" s="16">
        <v>2008</v>
      </c>
      <c r="I903" s="16">
        <v>0</v>
      </c>
      <c r="J903" s="16">
        <v>1</v>
      </c>
      <c r="K903" s="16">
        <v>8</v>
      </c>
      <c r="L903" s="16" t="s">
        <v>67</v>
      </c>
      <c r="M903" s="16">
        <v>0</v>
      </c>
      <c r="N903" s="16">
        <v>0</v>
      </c>
      <c r="O903" s="16">
        <v>0</v>
      </c>
      <c r="P903" s="16">
        <v>0</v>
      </c>
      <c r="Q903" s="16">
        <v>1</v>
      </c>
      <c r="R903" s="16">
        <v>0</v>
      </c>
      <c r="S903" s="16">
        <v>0</v>
      </c>
      <c r="T903" s="16">
        <v>0</v>
      </c>
      <c r="U903" s="16">
        <v>0</v>
      </c>
    </row>
    <row r="904" spans="1:21" ht="29" x14ac:dyDescent="0.35">
      <c r="A904" s="16">
        <v>1715</v>
      </c>
      <c r="B904" s="16" t="s">
        <v>3020</v>
      </c>
      <c r="C904" s="16" t="s">
        <v>325</v>
      </c>
      <c r="D904" s="16">
        <v>1996</v>
      </c>
      <c r="E904" s="16" t="s">
        <v>3020</v>
      </c>
      <c r="F904" s="16">
        <v>8</v>
      </c>
      <c r="G904" s="16" t="s">
        <v>3021</v>
      </c>
      <c r="H904" s="16">
        <v>1996</v>
      </c>
      <c r="I904" s="16">
        <v>0</v>
      </c>
      <c r="J904" s="16">
        <v>1</v>
      </c>
      <c r="K904" s="16">
        <v>8</v>
      </c>
      <c r="L904" s="16" t="s">
        <v>115</v>
      </c>
      <c r="M904" s="16">
        <v>0</v>
      </c>
      <c r="N904" s="16">
        <v>0</v>
      </c>
      <c r="O904" s="16">
        <v>0</v>
      </c>
      <c r="P904" s="16">
        <v>1</v>
      </c>
      <c r="Q904" s="16">
        <v>0</v>
      </c>
      <c r="R904" s="16">
        <v>0</v>
      </c>
      <c r="S904" s="16">
        <v>0</v>
      </c>
      <c r="T904" s="16">
        <v>1</v>
      </c>
      <c r="U904" s="16">
        <v>0</v>
      </c>
    </row>
    <row r="905" spans="1:21" ht="72.5" x14ac:dyDescent="0.35">
      <c r="A905" s="16">
        <v>50002</v>
      </c>
      <c r="B905" s="16" t="s">
        <v>3022</v>
      </c>
      <c r="C905" s="16" t="s">
        <v>3023</v>
      </c>
      <c r="D905" s="16">
        <v>2001</v>
      </c>
      <c r="E905" s="16" t="s">
        <v>3022</v>
      </c>
      <c r="F905" s="16">
        <v>8</v>
      </c>
      <c r="G905" s="16" t="s">
        <v>3024</v>
      </c>
      <c r="H905" s="16">
        <v>2001</v>
      </c>
      <c r="I905" s="16">
        <v>0</v>
      </c>
      <c r="J905" s="16">
        <v>1</v>
      </c>
      <c r="K905" s="16">
        <v>8</v>
      </c>
      <c r="L905" s="16" t="s">
        <v>58</v>
      </c>
      <c r="M905" s="16">
        <v>0</v>
      </c>
      <c r="N905" s="16">
        <v>0</v>
      </c>
      <c r="O905" s="16">
        <v>0</v>
      </c>
      <c r="P905" s="16">
        <v>0</v>
      </c>
      <c r="Q905" s="16">
        <v>0</v>
      </c>
      <c r="R905" s="16">
        <v>0</v>
      </c>
      <c r="S905" s="16">
        <v>0</v>
      </c>
      <c r="T905" s="16">
        <v>1</v>
      </c>
      <c r="U905" s="16">
        <v>0</v>
      </c>
    </row>
    <row r="906" spans="1:21" ht="72.5" x14ac:dyDescent="0.35">
      <c r="A906" s="16">
        <v>100046</v>
      </c>
      <c r="B906" s="16" t="s">
        <v>3025</v>
      </c>
      <c r="C906" s="16" t="s">
        <v>3026</v>
      </c>
      <c r="D906" s="16">
        <v>2019</v>
      </c>
      <c r="E906" s="16" t="s">
        <v>3025</v>
      </c>
      <c r="F906" s="16">
        <v>8</v>
      </c>
      <c r="G906" s="16" t="s">
        <v>3027</v>
      </c>
      <c r="H906" s="16">
        <v>2019</v>
      </c>
      <c r="I906" s="16">
        <v>0</v>
      </c>
      <c r="J906" s="16">
        <v>1</v>
      </c>
      <c r="K906" s="16">
        <v>8</v>
      </c>
      <c r="L906" s="16" t="s">
        <v>67</v>
      </c>
      <c r="M906" s="16">
        <v>0</v>
      </c>
      <c r="N906" s="16">
        <v>0</v>
      </c>
      <c r="O906" s="16">
        <v>0</v>
      </c>
      <c r="P906" s="16">
        <v>0</v>
      </c>
      <c r="Q906" s="16">
        <v>1</v>
      </c>
      <c r="R906" s="16">
        <v>0</v>
      </c>
      <c r="S906" s="16">
        <v>0</v>
      </c>
      <c r="T906" s="16">
        <v>0</v>
      </c>
      <c r="U906" s="16">
        <v>0</v>
      </c>
    </row>
    <row r="907" spans="1:21" ht="72.5" x14ac:dyDescent="0.35">
      <c r="A907" s="16">
        <v>100094</v>
      </c>
      <c r="B907" s="16" t="s">
        <v>2971</v>
      </c>
      <c r="C907" s="16" t="s">
        <v>3028</v>
      </c>
      <c r="D907" s="16">
        <v>2019</v>
      </c>
      <c r="E907" s="16" t="s">
        <v>2971</v>
      </c>
      <c r="F907" s="16">
        <v>8</v>
      </c>
      <c r="G907" s="16" t="s">
        <v>2972</v>
      </c>
      <c r="H907" s="16">
        <v>2019</v>
      </c>
      <c r="I907" s="16">
        <v>0</v>
      </c>
      <c r="J907" s="16">
        <v>1</v>
      </c>
      <c r="K907" s="16">
        <v>8</v>
      </c>
      <c r="L907" s="16" t="s">
        <v>1896</v>
      </c>
      <c r="M907" s="16">
        <v>1</v>
      </c>
      <c r="N907" s="16">
        <v>1</v>
      </c>
      <c r="O907" s="16">
        <v>0</v>
      </c>
      <c r="P907" s="16">
        <v>0</v>
      </c>
      <c r="Q907" s="16">
        <v>0</v>
      </c>
      <c r="R907" s="16">
        <v>0</v>
      </c>
      <c r="S907" s="16">
        <v>0</v>
      </c>
      <c r="T907" s="16">
        <v>1</v>
      </c>
      <c r="U907" s="16">
        <v>1</v>
      </c>
    </row>
    <row r="908" spans="1:21" ht="87" x14ac:dyDescent="0.35">
      <c r="A908" s="16">
        <v>100094</v>
      </c>
      <c r="B908" s="16" t="s">
        <v>3029</v>
      </c>
      <c r="C908" s="16" t="s">
        <v>3030</v>
      </c>
      <c r="D908" s="16">
        <v>2019</v>
      </c>
      <c r="E908" s="16" t="s">
        <v>3029</v>
      </c>
      <c r="F908" s="16">
        <v>8</v>
      </c>
      <c r="G908" s="16" t="s">
        <v>3031</v>
      </c>
      <c r="H908" s="16">
        <v>2019</v>
      </c>
      <c r="I908" s="16">
        <v>0</v>
      </c>
      <c r="J908" s="16">
        <v>1</v>
      </c>
      <c r="K908" s="16">
        <v>8</v>
      </c>
      <c r="L908" s="16" t="s">
        <v>1896</v>
      </c>
      <c r="M908" s="16">
        <v>1</v>
      </c>
      <c r="N908" s="16">
        <v>1</v>
      </c>
      <c r="O908" s="16">
        <v>0</v>
      </c>
      <c r="P908" s="16">
        <v>0</v>
      </c>
      <c r="Q908" s="16">
        <v>0</v>
      </c>
      <c r="R908" s="16">
        <v>0</v>
      </c>
      <c r="S908" s="16">
        <v>0</v>
      </c>
      <c r="T908" s="16">
        <v>1</v>
      </c>
      <c r="U908" s="16">
        <v>1</v>
      </c>
    </row>
    <row r="909" spans="1:21" ht="72.5" x14ac:dyDescent="0.35">
      <c r="A909" s="16">
        <v>100213</v>
      </c>
      <c r="B909" s="16" t="s">
        <v>3032</v>
      </c>
      <c r="C909" s="16" t="s">
        <v>3033</v>
      </c>
      <c r="D909" s="16">
        <v>2020</v>
      </c>
      <c r="E909" s="16" t="s">
        <v>3032</v>
      </c>
      <c r="F909" s="16">
        <v>8</v>
      </c>
      <c r="G909" s="16" t="s">
        <v>3034</v>
      </c>
      <c r="H909" s="16">
        <v>2020</v>
      </c>
      <c r="I909" s="16">
        <v>0</v>
      </c>
      <c r="J909" s="16">
        <v>1</v>
      </c>
      <c r="K909" s="16">
        <v>8</v>
      </c>
      <c r="L909" s="16" t="s">
        <v>2455</v>
      </c>
      <c r="M909" s="16">
        <v>0</v>
      </c>
      <c r="N909" s="16">
        <v>0</v>
      </c>
      <c r="O909" s="16">
        <v>0</v>
      </c>
      <c r="P909" s="16">
        <v>0</v>
      </c>
      <c r="Q909" s="16">
        <v>0</v>
      </c>
      <c r="R909" s="16">
        <v>0</v>
      </c>
      <c r="S909" s="16">
        <v>0</v>
      </c>
      <c r="T909" s="16">
        <v>0</v>
      </c>
      <c r="U909" s="16">
        <v>1</v>
      </c>
    </row>
    <row r="910" spans="1:21" ht="58" x14ac:dyDescent="0.35">
      <c r="A910" s="16">
        <v>26834</v>
      </c>
      <c r="B910" s="16" t="s">
        <v>3035</v>
      </c>
      <c r="C910" s="16" t="s">
        <v>3036</v>
      </c>
      <c r="D910" s="16">
        <v>2017</v>
      </c>
      <c r="E910" s="16" t="s">
        <v>3037</v>
      </c>
      <c r="F910" s="16">
        <v>7</v>
      </c>
      <c r="G910" s="16" t="s">
        <v>3038</v>
      </c>
      <c r="H910" s="16">
        <v>2017</v>
      </c>
      <c r="I910" s="16">
        <v>0.161412575</v>
      </c>
      <c r="J910" s="16">
        <v>1</v>
      </c>
      <c r="K910" s="16">
        <v>7</v>
      </c>
      <c r="L910" s="16" t="s">
        <v>58</v>
      </c>
      <c r="M910" s="16">
        <v>0</v>
      </c>
      <c r="N910" s="16">
        <v>0</v>
      </c>
      <c r="O910" s="16">
        <v>0</v>
      </c>
      <c r="P910" s="16">
        <v>0</v>
      </c>
      <c r="Q910" s="16">
        <v>0</v>
      </c>
      <c r="R910" s="16">
        <v>0</v>
      </c>
      <c r="S910" s="16">
        <v>0</v>
      </c>
      <c r="T910" s="16">
        <v>1</v>
      </c>
      <c r="U910" s="16">
        <v>0</v>
      </c>
    </row>
    <row r="911" spans="1:21" ht="72.5" x14ac:dyDescent="0.35">
      <c r="A911" s="16">
        <v>1160</v>
      </c>
      <c r="B911" s="16" t="s">
        <v>3039</v>
      </c>
      <c r="C911" s="16" t="s">
        <v>3040</v>
      </c>
      <c r="D911" s="16">
        <v>2005</v>
      </c>
      <c r="E911" s="16" t="s">
        <v>3041</v>
      </c>
      <c r="F911" s="16">
        <v>7</v>
      </c>
      <c r="G911" s="16" t="s">
        <v>3042</v>
      </c>
      <c r="H911" s="16">
        <v>2005</v>
      </c>
      <c r="I911" s="16">
        <v>0.140762463</v>
      </c>
      <c r="J911" s="16">
        <v>1</v>
      </c>
      <c r="K911" s="16">
        <v>7</v>
      </c>
      <c r="L911" s="16" t="s">
        <v>1507</v>
      </c>
      <c r="M911" s="16">
        <v>0</v>
      </c>
      <c r="N911" s="16">
        <v>0</v>
      </c>
      <c r="O911" s="16">
        <v>0</v>
      </c>
      <c r="P911" s="16">
        <v>0</v>
      </c>
      <c r="Q911" s="16">
        <v>0</v>
      </c>
      <c r="R911" s="16">
        <v>0</v>
      </c>
      <c r="S911" s="16">
        <v>0</v>
      </c>
      <c r="T911" s="16">
        <v>1</v>
      </c>
      <c r="U911" s="16">
        <v>0</v>
      </c>
    </row>
    <row r="912" spans="1:21" ht="72.5" x14ac:dyDescent="0.35">
      <c r="A912" s="16">
        <v>1083</v>
      </c>
      <c r="B912" s="16" t="s">
        <v>3043</v>
      </c>
      <c r="C912" s="16" t="s">
        <v>3044</v>
      </c>
      <c r="D912" s="16">
        <v>2010</v>
      </c>
      <c r="E912" s="16" t="s">
        <v>3045</v>
      </c>
      <c r="F912" s="16">
        <v>7</v>
      </c>
      <c r="G912" s="16" t="s">
        <v>3046</v>
      </c>
      <c r="H912" s="16">
        <v>2010</v>
      </c>
      <c r="I912" s="16">
        <v>0.12603698199999999</v>
      </c>
      <c r="J912" s="16">
        <v>1</v>
      </c>
      <c r="K912" s="16">
        <v>7</v>
      </c>
      <c r="L912" s="16" t="s">
        <v>58</v>
      </c>
      <c r="M912" s="16">
        <v>0</v>
      </c>
      <c r="N912" s="16">
        <v>0</v>
      </c>
      <c r="O912" s="16">
        <v>0</v>
      </c>
      <c r="P912" s="16">
        <v>0</v>
      </c>
      <c r="Q912" s="16">
        <v>0</v>
      </c>
      <c r="R912" s="16">
        <v>0</v>
      </c>
      <c r="S912" s="16">
        <v>0</v>
      </c>
      <c r="T912" s="16">
        <v>1</v>
      </c>
      <c r="U912" s="16">
        <v>0</v>
      </c>
    </row>
    <row r="913" spans="1:21" ht="58" x14ac:dyDescent="0.35">
      <c r="A913" s="16">
        <v>568</v>
      </c>
      <c r="B913" s="16" t="s">
        <v>3047</v>
      </c>
      <c r="C913" s="16" t="s">
        <v>3048</v>
      </c>
      <c r="D913" s="16">
        <v>2003</v>
      </c>
      <c r="E913" s="16" t="s">
        <v>3049</v>
      </c>
      <c r="F913" s="16">
        <v>7</v>
      </c>
      <c r="G913" s="16" t="s">
        <v>3050</v>
      </c>
      <c r="H913" s="16">
        <v>2003</v>
      </c>
      <c r="I913" s="16">
        <v>3.1011944999999999E-2</v>
      </c>
      <c r="J913" s="16">
        <v>1</v>
      </c>
      <c r="K913" s="16">
        <v>7</v>
      </c>
      <c r="L913" s="16" t="s">
        <v>58</v>
      </c>
      <c r="M913" s="16">
        <v>0</v>
      </c>
      <c r="N913" s="16">
        <v>0</v>
      </c>
      <c r="O913" s="16">
        <v>0</v>
      </c>
      <c r="P913" s="16">
        <v>0</v>
      </c>
      <c r="Q913" s="16">
        <v>0</v>
      </c>
      <c r="R913" s="16">
        <v>0</v>
      </c>
      <c r="S913" s="16">
        <v>0</v>
      </c>
      <c r="T913" s="16">
        <v>1</v>
      </c>
      <c r="U913" s="16">
        <v>0</v>
      </c>
    </row>
    <row r="914" spans="1:21" ht="72.5" x14ac:dyDescent="0.35">
      <c r="A914" s="16">
        <v>306</v>
      </c>
      <c r="B914" s="16" t="s">
        <v>3051</v>
      </c>
      <c r="C914" s="16" t="s">
        <v>501</v>
      </c>
      <c r="D914" s="16">
        <v>1996</v>
      </c>
      <c r="E914" s="16" t="s">
        <v>3051</v>
      </c>
      <c r="F914" s="16">
        <v>7</v>
      </c>
      <c r="G914" s="16" t="s">
        <v>3052</v>
      </c>
      <c r="H914" s="16">
        <v>1996</v>
      </c>
      <c r="I914" s="16">
        <v>0</v>
      </c>
      <c r="J914" s="16">
        <v>1</v>
      </c>
      <c r="K914" s="16">
        <v>7</v>
      </c>
      <c r="L914" s="16" t="s">
        <v>58</v>
      </c>
      <c r="M914" s="16">
        <v>0</v>
      </c>
      <c r="N914" s="16">
        <v>0</v>
      </c>
      <c r="O914" s="16">
        <v>0</v>
      </c>
      <c r="P914" s="16">
        <v>0</v>
      </c>
      <c r="Q914" s="16">
        <v>0</v>
      </c>
      <c r="R914" s="16">
        <v>0</v>
      </c>
      <c r="S914" s="16">
        <v>0</v>
      </c>
      <c r="T914" s="16">
        <v>1</v>
      </c>
      <c r="U914" s="16">
        <v>0</v>
      </c>
    </row>
    <row r="915" spans="1:21" ht="72.5" x14ac:dyDescent="0.35">
      <c r="A915" s="16">
        <v>1084</v>
      </c>
      <c r="B915" s="16" t="s">
        <v>3053</v>
      </c>
      <c r="C915" s="16" t="s">
        <v>3054</v>
      </c>
      <c r="D915" s="16">
        <v>2013</v>
      </c>
      <c r="E915" s="16" t="s">
        <v>3053</v>
      </c>
      <c r="F915" s="16">
        <v>7</v>
      </c>
      <c r="G915" s="16" t="s">
        <v>3055</v>
      </c>
      <c r="H915" s="16">
        <v>2013</v>
      </c>
      <c r="I915" s="16">
        <v>0</v>
      </c>
      <c r="J915" s="16">
        <v>1</v>
      </c>
      <c r="K915" s="16">
        <v>7</v>
      </c>
      <c r="L915" s="16" t="s">
        <v>58</v>
      </c>
      <c r="M915" s="16">
        <v>0</v>
      </c>
      <c r="N915" s="16">
        <v>0</v>
      </c>
      <c r="O915" s="16">
        <v>0</v>
      </c>
      <c r="P915" s="16">
        <v>0</v>
      </c>
      <c r="Q915" s="16">
        <v>0</v>
      </c>
      <c r="R915" s="16">
        <v>0</v>
      </c>
      <c r="S915" s="16">
        <v>0</v>
      </c>
      <c r="T915" s="16">
        <v>1</v>
      </c>
      <c r="U915" s="16">
        <v>0</v>
      </c>
    </row>
    <row r="916" spans="1:21" ht="43.5" x14ac:dyDescent="0.35">
      <c r="A916" s="16">
        <v>1715</v>
      </c>
      <c r="B916" s="16" t="s">
        <v>3056</v>
      </c>
      <c r="C916" s="16" t="s">
        <v>325</v>
      </c>
      <c r="D916" s="16">
        <v>1993</v>
      </c>
      <c r="E916" s="16" t="s">
        <v>3056</v>
      </c>
      <c r="F916" s="16">
        <v>7</v>
      </c>
      <c r="G916" s="16" t="s">
        <v>3057</v>
      </c>
      <c r="H916" s="16">
        <v>1993</v>
      </c>
      <c r="I916" s="16">
        <v>0</v>
      </c>
      <c r="J916" s="16">
        <v>1</v>
      </c>
      <c r="K916" s="16">
        <v>7</v>
      </c>
      <c r="L916" s="16" t="s">
        <v>115</v>
      </c>
      <c r="M916" s="16">
        <v>0</v>
      </c>
      <c r="N916" s="16">
        <v>0</v>
      </c>
      <c r="O916" s="16">
        <v>0</v>
      </c>
      <c r="P916" s="16">
        <v>1</v>
      </c>
      <c r="Q916" s="16">
        <v>0</v>
      </c>
      <c r="R916" s="16">
        <v>0</v>
      </c>
      <c r="S916" s="16">
        <v>0</v>
      </c>
      <c r="T916" s="16">
        <v>1</v>
      </c>
      <c r="U916" s="16">
        <v>0</v>
      </c>
    </row>
    <row r="917" spans="1:21" ht="58" x14ac:dyDescent="0.35">
      <c r="A917" s="16">
        <v>1720</v>
      </c>
      <c r="B917" s="16" t="s">
        <v>3058</v>
      </c>
      <c r="C917" s="16" t="s">
        <v>3059</v>
      </c>
      <c r="D917" s="16">
        <v>1996</v>
      </c>
      <c r="E917" s="16" t="s">
        <v>3058</v>
      </c>
      <c r="F917" s="16">
        <v>7</v>
      </c>
      <c r="G917" s="16" t="s">
        <v>3060</v>
      </c>
      <c r="H917" s="16">
        <v>1996</v>
      </c>
      <c r="I917" s="16">
        <v>0</v>
      </c>
      <c r="J917" s="16">
        <v>1</v>
      </c>
      <c r="K917" s="16">
        <v>7</v>
      </c>
      <c r="L917" s="16" t="s">
        <v>58</v>
      </c>
      <c r="M917" s="16">
        <v>0</v>
      </c>
      <c r="N917" s="16">
        <v>0</v>
      </c>
      <c r="O917" s="16">
        <v>0</v>
      </c>
      <c r="P917" s="16">
        <v>0</v>
      </c>
      <c r="Q917" s="16">
        <v>0</v>
      </c>
      <c r="R917" s="16">
        <v>0</v>
      </c>
      <c r="S917" s="16">
        <v>0</v>
      </c>
      <c r="T917" s="16">
        <v>1</v>
      </c>
      <c r="U917" s="16">
        <v>0</v>
      </c>
    </row>
    <row r="918" spans="1:21" ht="87" x14ac:dyDescent="0.35">
      <c r="A918" s="16">
        <v>26882</v>
      </c>
      <c r="B918" s="16" t="s">
        <v>3061</v>
      </c>
      <c r="C918" s="16" t="s">
        <v>3062</v>
      </c>
      <c r="D918" s="16">
        <v>2017</v>
      </c>
      <c r="E918" s="16" t="s">
        <v>3061</v>
      </c>
      <c r="F918" s="16">
        <v>7</v>
      </c>
      <c r="G918" s="16" t="s">
        <v>3063</v>
      </c>
      <c r="H918" s="16">
        <v>2017</v>
      </c>
      <c r="I918" s="16">
        <v>0</v>
      </c>
      <c r="J918" s="16">
        <v>1</v>
      </c>
      <c r="K918" s="16">
        <v>7</v>
      </c>
      <c r="L918" s="16" t="s">
        <v>67</v>
      </c>
      <c r="M918" s="16">
        <v>0</v>
      </c>
      <c r="N918" s="16">
        <v>0</v>
      </c>
      <c r="O918" s="16">
        <v>0</v>
      </c>
      <c r="P918" s="16">
        <v>0</v>
      </c>
      <c r="Q918" s="16">
        <v>1</v>
      </c>
      <c r="R918" s="16">
        <v>0</v>
      </c>
      <c r="S918" s="16">
        <v>0</v>
      </c>
      <c r="T918" s="16">
        <v>0</v>
      </c>
      <c r="U918" s="16">
        <v>0</v>
      </c>
    </row>
    <row r="919" spans="1:21" ht="58" x14ac:dyDescent="0.35">
      <c r="A919" s="16">
        <v>50032</v>
      </c>
      <c r="B919" s="16" t="s">
        <v>3064</v>
      </c>
      <c r="C919" s="16" t="s">
        <v>3065</v>
      </c>
      <c r="D919" s="16">
        <v>2012</v>
      </c>
      <c r="E919" s="16" t="s">
        <v>3064</v>
      </c>
      <c r="F919" s="16">
        <v>7</v>
      </c>
      <c r="G919" s="16" t="s">
        <v>3066</v>
      </c>
      <c r="H919" s="16">
        <v>2012</v>
      </c>
      <c r="I919" s="16">
        <v>0</v>
      </c>
      <c r="J919" s="16">
        <v>1</v>
      </c>
      <c r="K919" s="16">
        <v>7</v>
      </c>
      <c r="L919" s="16" t="s">
        <v>58</v>
      </c>
      <c r="M919" s="16">
        <v>0</v>
      </c>
      <c r="N919" s="16">
        <v>0</v>
      </c>
      <c r="O919" s="16">
        <v>0</v>
      </c>
      <c r="P919" s="16">
        <v>0</v>
      </c>
      <c r="Q919" s="16">
        <v>0</v>
      </c>
      <c r="R919" s="16">
        <v>0</v>
      </c>
      <c r="S919" s="16">
        <v>0</v>
      </c>
      <c r="T919" s="16">
        <v>1</v>
      </c>
      <c r="U919" s="16">
        <v>0</v>
      </c>
    </row>
    <row r="920" spans="1:21" ht="58" x14ac:dyDescent="0.35">
      <c r="A920" s="16">
        <v>100179</v>
      </c>
      <c r="B920" s="16" t="s">
        <v>3067</v>
      </c>
      <c r="C920" s="16" t="s">
        <v>3068</v>
      </c>
      <c r="D920" s="16">
        <v>2018</v>
      </c>
      <c r="E920" s="16" t="s">
        <v>3067</v>
      </c>
      <c r="F920" s="16">
        <v>7</v>
      </c>
      <c r="G920" s="16" t="s">
        <v>3069</v>
      </c>
      <c r="H920" s="16">
        <v>2018</v>
      </c>
      <c r="I920" s="16">
        <v>0</v>
      </c>
      <c r="J920" s="16">
        <v>1</v>
      </c>
      <c r="K920" s="16">
        <v>7</v>
      </c>
      <c r="L920" s="16" t="s">
        <v>1567</v>
      </c>
      <c r="M920" s="16">
        <v>1</v>
      </c>
      <c r="N920" s="16">
        <v>1</v>
      </c>
      <c r="O920" s="16">
        <v>0</v>
      </c>
      <c r="P920" s="16">
        <v>0</v>
      </c>
      <c r="Q920" s="16">
        <v>0</v>
      </c>
      <c r="R920" s="16">
        <v>0</v>
      </c>
      <c r="S920" s="16">
        <v>0</v>
      </c>
      <c r="T920" s="16">
        <v>0</v>
      </c>
      <c r="U920" s="16">
        <v>0</v>
      </c>
    </row>
    <row r="921" spans="1:21" ht="58" x14ac:dyDescent="0.35">
      <c r="A921" s="16">
        <v>100204</v>
      </c>
      <c r="B921" s="16" t="s">
        <v>3070</v>
      </c>
      <c r="C921" s="16" t="s">
        <v>3071</v>
      </c>
      <c r="D921" s="16">
        <v>2020</v>
      </c>
      <c r="E921" s="16" t="s">
        <v>3070</v>
      </c>
      <c r="F921" s="16">
        <v>7</v>
      </c>
      <c r="G921" s="16" t="s">
        <v>3072</v>
      </c>
      <c r="H921" s="16">
        <v>2020</v>
      </c>
      <c r="I921" s="16">
        <v>0</v>
      </c>
      <c r="J921" s="16">
        <v>1</v>
      </c>
      <c r="K921" s="16">
        <v>7</v>
      </c>
      <c r="L921" s="16" t="s">
        <v>3073</v>
      </c>
      <c r="M921" s="16">
        <v>0</v>
      </c>
      <c r="N921" s="16">
        <v>0</v>
      </c>
      <c r="O921" s="16">
        <v>1</v>
      </c>
      <c r="P921" s="16">
        <v>1</v>
      </c>
      <c r="Q921" s="16">
        <v>0</v>
      </c>
      <c r="R921" s="16">
        <v>0</v>
      </c>
      <c r="S921" s="16">
        <v>0</v>
      </c>
      <c r="T921" s="16">
        <v>1</v>
      </c>
      <c r="U921" s="16">
        <v>0</v>
      </c>
    </row>
    <row r="922" spans="1:21" ht="58" x14ac:dyDescent="0.35">
      <c r="A922" s="16">
        <v>412</v>
      </c>
      <c r="B922" s="16" t="s">
        <v>3074</v>
      </c>
      <c r="C922" s="16" t="s">
        <v>3075</v>
      </c>
      <c r="D922" s="16">
        <v>2011</v>
      </c>
      <c r="E922" s="16" t="s">
        <v>3076</v>
      </c>
      <c r="F922" s="16">
        <v>6</v>
      </c>
      <c r="G922" s="16" t="s">
        <v>3077</v>
      </c>
      <c r="H922" s="16">
        <v>2011</v>
      </c>
      <c r="I922" s="16">
        <v>0.16277777800000001</v>
      </c>
      <c r="J922" s="16">
        <v>1</v>
      </c>
      <c r="K922" s="16">
        <v>6</v>
      </c>
      <c r="L922" s="16" t="s">
        <v>3078</v>
      </c>
      <c r="M922" s="16">
        <v>0</v>
      </c>
      <c r="N922" s="16">
        <v>0</v>
      </c>
      <c r="O922" s="16">
        <v>0</v>
      </c>
      <c r="P922" s="16">
        <v>1</v>
      </c>
      <c r="Q922" s="16">
        <v>0</v>
      </c>
      <c r="R922" s="16">
        <v>0</v>
      </c>
      <c r="S922" s="16">
        <v>0</v>
      </c>
      <c r="T922" s="16">
        <v>0</v>
      </c>
      <c r="U922" s="16">
        <v>0</v>
      </c>
    </row>
    <row r="923" spans="1:21" ht="101.5" x14ac:dyDescent="0.35">
      <c r="A923" s="16">
        <v>50024</v>
      </c>
      <c r="B923" s="16" t="s">
        <v>3079</v>
      </c>
      <c r="C923" s="16" t="s">
        <v>3080</v>
      </c>
      <c r="D923" s="16">
        <v>2013</v>
      </c>
      <c r="E923" s="16" t="s">
        <v>3081</v>
      </c>
      <c r="F923" s="16">
        <v>6</v>
      </c>
      <c r="G923" s="16" t="s">
        <v>3082</v>
      </c>
      <c r="H923" s="16">
        <v>2013</v>
      </c>
      <c r="I923" s="16">
        <v>0.11731601699999999</v>
      </c>
      <c r="J923" s="16">
        <v>1</v>
      </c>
      <c r="K923" s="16">
        <v>6</v>
      </c>
      <c r="L923" s="16" t="s">
        <v>58</v>
      </c>
      <c r="M923" s="16">
        <v>0</v>
      </c>
      <c r="N923" s="16">
        <v>0</v>
      </c>
      <c r="O923" s="16">
        <v>0</v>
      </c>
      <c r="P923" s="16">
        <v>0</v>
      </c>
      <c r="Q923" s="16">
        <v>0</v>
      </c>
      <c r="R923" s="16">
        <v>0</v>
      </c>
      <c r="S923" s="16">
        <v>0</v>
      </c>
      <c r="T923" s="16">
        <v>1</v>
      </c>
      <c r="U923" s="16">
        <v>0</v>
      </c>
    </row>
    <row r="924" spans="1:21" ht="72.5" x14ac:dyDescent="0.35">
      <c r="A924" s="16">
        <v>100094</v>
      </c>
      <c r="B924" s="16" t="s">
        <v>3083</v>
      </c>
      <c r="C924" s="16" t="s">
        <v>1639</v>
      </c>
      <c r="D924" s="16">
        <v>2019</v>
      </c>
      <c r="E924" s="16" t="s">
        <v>3084</v>
      </c>
      <c r="F924" s="16">
        <v>6</v>
      </c>
      <c r="G924" s="16" t="s">
        <v>3085</v>
      </c>
      <c r="H924" s="16">
        <v>2019</v>
      </c>
      <c r="I924" s="16">
        <v>5.4629957999999999E-2</v>
      </c>
      <c r="J924" s="16">
        <v>1</v>
      </c>
      <c r="K924" s="16">
        <v>6</v>
      </c>
      <c r="L924" s="16" t="s">
        <v>1896</v>
      </c>
      <c r="M924" s="16">
        <v>1</v>
      </c>
      <c r="N924" s="16">
        <v>1</v>
      </c>
      <c r="O924" s="16">
        <v>0</v>
      </c>
      <c r="P924" s="16">
        <v>0</v>
      </c>
      <c r="Q924" s="16">
        <v>0</v>
      </c>
      <c r="R924" s="16">
        <v>0</v>
      </c>
      <c r="S924" s="16">
        <v>0</v>
      </c>
      <c r="T924" s="16">
        <v>1</v>
      </c>
      <c r="U924" s="16">
        <v>1</v>
      </c>
    </row>
    <row r="925" spans="1:21" ht="58" x14ac:dyDescent="0.35">
      <c r="A925" s="16">
        <v>100052</v>
      </c>
      <c r="B925" s="16" t="s">
        <v>3086</v>
      </c>
      <c r="C925" s="16" t="s">
        <v>1029</v>
      </c>
      <c r="D925" s="16">
        <v>2017</v>
      </c>
      <c r="E925" s="16" t="s">
        <v>3087</v>
      </c>
      <c r="F925" s="16">
        <v>6</v>
      </c>
      <c r="G925" s="16" t="s">
        <v>1540</v>
      </c>
      <c r="H925" s="16">
        <v>2017</v>
      </c>
      <c r="I925" s="16">
        <v>5.4542680000000003E-2</v>
      </c>
      <c r="J925" s="16">
        <v>1</v>
      </c>
      <c r="K925" s="16">
        <v>6</v>
      </c>
      <c r="L925" s="16" t="s">
        <v>1283</v>
      </c>
      <c r="M925" s="16">
        <v>0</v>
      </c>
      <c r="N925" s="16">
        <v>0</v>
      </c>
      <c r="O925" s="16">
        <v>0</v>
      </c>
      <c r="P925" s="16">
        <v>0</v>
      </c>
      <c r="Q925" s="16">
        <v>0</v>
      </c>
      <c r="R925" s="16">
        <v>0</v>
      </c>
      <c r="S925" s="16">
        <v>0</v>
      </c>
      <c r="T925" s="16">
        <v>0</v>
      </c>
      <c r="U925" s="16">
        <v>1</v>
      </c>
    </row>
    <row r="926" spans="1:21" ht="87" x14ac:dyDescent="0.35">
      <c r="A926" s="16">
        <v>495</v>
      </c>
      <c r="B926" s="16" t="s">
        <v>3088</v>
      </c>
      <c r="C926" s="16" t="s">
        <v>3089</v>
      </c>
      <c r="D926" s="16">
        <v>2005</v>
      </c>
      <c r="E926" s="16" t="s">
        <v>3090</v>
      </c>
      <c r="F926" s="16">
        <v>6</v>
      </c>
      <c r="G926" s="16" t="s">
        <v>3091</v>
      </c>
      <c r="H926" s="16">
        <v>2005</v>
      </c>
      <c r="I926" s="16">
        <v>2.7957671999999999E-2</v>
      </c>
      <c r="J926" s="16">
        <v>1</v>
      </c>
      <c r="K926" s="16">
        <v>6</v>
      </c>
      <c r="L926" s="16" t="s">
        <v>58</v>
      </c>
      <c r="M926" s="16">
        <v>0</v>
      </c>
      <c r="N926" s="16">
        <v>0</v>
      </c>
      <c r="O926" s="16">
        <v>0</v>
      </c>
      <c r="P926" s="16">
        <v>0</v>
      </c>
      <c r="Q926" s="16">
        <v>0</v>
      </c>
      <c r="R926" s="16">
        <v>0</v>
      </c>
      <c r="S926" s="16">
        <v>0</v>
      </c>
      <c r="T926" s="16">
        <v>1</v>
      </c>
      <c r="U926" s="16">
        <v>0</v>
      </c>
    </row>
    <row r="927" spans="1:21" ht="87" x14ac:dyDescent="0.35">
      <c r="A927" s="16">
        <v>26861</v>
      </c>
      <c r="B927" s="16" t="s">
        <v>3092</v>
      </c>
      <c r="C927" s="16" t="s">
        <v>3093</v>
      </c>
      <c r="D927" s="16">
        <v>2019</v>
      </c>
      <c r="E927" s="16" t="s">
        <v>3094</v>
      </c>
      <c r="F927" s="16">
        <v>6</v>
      </c>
      <c r="G927" s="16" t="s">
        <v>3095</v>
      </c>
      <c r="H927" s="16">
        <v>2019</v>
      </c>
      <c r="I927" s="16">
        <v>5.4644810000000002E-3</v>
      </c>
      <c r="J927" s="16">
        <v>1</v>
      </c>
      <c r="K927" s="16">
        <v>6</v>
      </c>
      <c r="L927" s="16" t="s">
        <v>58</v>
      </c>
      <c r="M927" s="16">
        <v>0</v>
      </c>
      <c r="N927" s="16">
        <v>0</v>
      </c>
      <c r="O927" s="16">
        <v>0</v>
      </c>
      <c r="P927" s="16">
        <v>0</v>
      </c>
      <c r="Q927" s="16">
        <v>0</v>
      </c>
      <c r="R927" s="16">
        <v>0</v>
      </c>
      <c r="S927" s="16">
        <v>0</v>
      </c>
      <c r="T927" s="16">
        <v>1</v>
      </c>
      <c r="U927" s="16">
        <v>0</v>
      </c>
    </row>
    <row r="928" spans="1:21" ht="58" x14ac:dyDescent="0.35">
      <c r="A928" s="16">
        <v>399</v>
      </c>
      <c r="B928" s="16" t="s">
        <v>3096</v>
      </c>
      <c r="C928" s="16" t="s">
        <v>3097</v>
      </c>
      <c r="D928" s="16">
        <v>2003</v>
      </c>
      <c r="E928" s="16" t="s">
        <v>3096</v>
      </c>
      <c r="F928" s="16">
        <v>6</v>
      </c>
      <c r="G928" s="16" t="s">
        <v>3098</v>
      </c>
      <c r="H928" s="16">
        <v>2003</v>
      </c>
      <c r="I928" s="16">
        <v>0</v>
      </c>
      <c r="J928" s="16">
        <v>1</v>
      </c>
      <c r="K928" s="16">
        <v>6</v>
      </c>
      <c r="L928" s="16" t="s">
        <v>58</v>
      </c>
      <c r="M928" s="16">
        <v>0</v>
      </c>
      <c r="N928" s="16">
        <v>0</v>
      </c>
      <c r="O928" s="16">
        <v>0</v>
      </c>
      <c r="P928" s="16">
        <v>0</v>
      </c>
      <c r="Q928" s="16">
        <v>0</v>
      </c>
      <c r="R928" s="16">
        <v>0</v>
      </c>
      <c r="S928" s="16">
        <v>0</v>
      </c>
      <c r="T928" s="16">
        <v>1</v>
      </c>
      <c r="U928" s="16">
        <v>0</v>
      </c>
    </row>
    <row r="929" spans="1:21" ht="58" x14ac:dyDescent="0.35">
      <c r="A929" s="16">
        <v>430</v>
      </c>
      <c r="B929" s="16" t="s">
        <v>3099</v>
      </c>
      <c r="C929" s="16" t="s">
        <v>3100</v>
      </c>
      <c r="D929" s="16">
        <v>2009</v>
      </c>
      <c r="E929" s="16" t="s">
        <v>3099</v>
      </c>
      <c r="F929" s="16">
        <v>6</v>
      </c>
      <c r="G929" s="16" t="s">
        <v>3101</v>
      </c>
      <c r="H929" s="16">
        <v>2009</v>
      </c>
      <c r="I929" s="16">
        <v>0</v>
      </c>
      <c r="J929" s="16">
        <v>1</v>
      </c>
      <c r="K929" s="16">
        <v>6</v>
      </c>
      <c r="L929" s="16" t="s">
        <v>94</v>
      </c>
      <c r="M929" s="16">
        <v>0</v>
      </c>
      <c r="N929" s="16">
        <v>0</v>
      </c>
      <c r="O929" s="16">
        <v>0</v>
      </c>
      <c r="P929" s="16">
        <v>0</v>
      </c>
      <c r="Q929" s="16">
        <v>1</v>
      </c>
      <c r="R929" s="16">
        <v>0</v>
      </c>
      <c r="S929" s="16">
        <v>0</v>
      </c>
      <c r="T929" s="16">
        <v>0</v>
      </c>
      <c r="U929" s="16">
        <v>0</v>
      </c>
    </row>
    <row r="930" spans="1:21" ht="58" x14ac:dyDescent="0.35">
      <c r="A930" s="16">
        <v>451</v>
      </c>
      <c r="B930" s="16" t="s">
        <v>3102</v>
      </c>
      <c r="C930" s="16" t="s">
        <v>3103</v>
      </c>
      <c r="D930" s="16">
        <v>2003</v>
      </c>
      <c r="E930" s="16" t="s">
        <v>3102</v>
      </c>
      <c r="F930" s="16">
        <v>6</v>
      </c>
      <c r="G930" s="16" t="s">
        <v>3104</v>
      </c>
      <c r="H930" s="16">
        <v>2003</v>
      </c>
      <c r="I930" s="16">
        <v>0</v>
      </c>
      <c r="J930" s="16">
        <v>1</v>
      </c>
      <c r="K930" s="16">
        <v>6</v>
      </c>
      <c r="L930" s="16" t="s">
        <v>67</v>
      </c>
      <c r="M930" s="16">
        <v>0</v>
      </c>
      <c r="N930" s="16">
        <v>0</v>
      </c>
      <c r="O930" s="16">
        <v>0</v>
      </c>
      <c r="P930" s="16">
        <v>0</v>
      </c>
      <c r="Q930" s="16">
        <v>1</v>
      </c>
      <c r="R930" s="16">
        <v>0</v>
      </c>
      <c r="S930" s="16">
        <v>0</v>
      </c>
      <c r="T930" s="16">
        <v>0</v>
      </c>
      <c r="U930" s="16">
        <v>0</v>
      </c>
    </row>
    <row r="931" spans="1:21" ht="87" x14ac:dyDescent="0.35">
      <c r="A931" s="16">
        <v>871</v>
      </c>
      <c r="B931" s="16" t="s">
        <v>3105</v>
      </c>
      <c r="C931" s="16" t="s">
        <v>3106</v>
      </c>
      <c r="D931" s="16">
        <v>2010</v>
      </c>
      <c r="E931" s="16" t="s">
        <v>3105</v>
      </c>
      <c r="F931" s="16">
        <v>6</v>
      </c>
      <c r="G931" s="16" t="s">
        <v>3107</v>
      </c>
      <c r="H931" s="16">
        <v>2010</v>
      </c>
      <c r="I931" s="16">
        <v>0</v>
      </c>
      <c r="J931" s="16">
        <v>1</v>
      </c>
      <c r="K931" s="16">
        <v>6</v>
      </c>
      <c r="L931" s="16" t="s">
        <v>58</v>
      </c>
      <c r="M931" s="16">
        <v>0</v>
      </c>
      <c r="N931" s="16">
        <v>0</v>
      </c>
      <c r="O931" s="16">
        <v>0</v>
      </c>
      <c r="P931" s="16">
        <v>0</v>
      </c>
      <c r="Q931" s="16">
        <v>0</v>
      </c>
      <c r="R931" s="16">
        <v>0</v>
      </c>
      <c r="S931" s="16">
        <v>0</v>
      </c>
      <c r="T931" s="16">
        <v>1</v>
      </c>
      <c r="U931" s="16">
        <v>0</v>
      </c>
    </row>
    <row r="932" spans="1:21" ht="58" x14ac:dyDescent="0.35">
      <c r="A932" s="16">
        <v>1067</v>
      </c>
      <c r="B932" s="16" t="s">
        <v>3108</v>
      </c>
      <c r="C932" s="16" t="s">
        <v>2761</v>
      </c>
      <c r="D932" s="16">
        <v>2009</v>
      </c>
      <c r="E932" s="16" t="s">
        <v>3108</v>
      </c>
      <c r="F932" s="16">
        <v>6</v>
      </c>
      <c r="G932" s="16" t="s">
        <v>2762</v>
      </c>
      <c r="H932" s="16">
        <v>2009</v>
      </c>
      <c r="I932" s="16">
        <v>0</v>
      </c>
      <c r="J932" s="16">
        <v>1</v>
      </c>
      <c r="K932" s="16">
        <v>6</v>
      </c>
      <c r="L932" s="16" t="s">
        <v>58</v>
      </c>
      <c r="M932" s="16">
        <v>0</v>
      </c>
      <c r="N932" s="16">
        <v>0</v>
      </c>
      <c r="O932" s="16">
        <v>0</v>
      </c>
      <c r="P932" s="16">
        <v>0</v>
      </c>
      <c r="Q932" s="16">
        <v>0</v>
      </c>
      <c r="R932" s="16">
        <v>0</v>
      </c>
      <c r="S932" s="16">
        <v>0</v>
      </c>
      <c r="T932" s="16">
        <v>1</v>
      </c>
      <c r="U932" s="16">
        <v>0</v>
      </c>
    </row>
    <row r="933" spans="1:21" ht="72.5" x14ac:dyDescent="0.35">
      <c r="A933" s="16">
        <v>1097</v>
      </c>
      <c r="B933" s="16" t="s">
        <v>3109</v>
      </c>
      <c r="C933" s="16" t="s">
        <v>368</v>
      </c>
      <c r="D933" s="16">
        <v>2012</v>
      </c>
      <c r="E933" s="16" t="s">
        <v>3109</v>
      </c>
      <c r="F933" s="16">
        <v>6</v>
      </c>
      <c r="G933" s="16" t="s">
        <v>3110</v>
      </c>
      <c r="H933" s="16">
        <v>2012</v>
      </c>
      <c r="I933" s="16">
        <v>0</v>
      </c>
      <c r="J933" s="16">
        <v>1</v>
      </c>
      <c r="K933" s="16">
        <v>6</v>
      </c>
      <c r="L933" s="16" t="s">
        <v>370</v>
      </c>
      <c r="M933" s="16">
        <v>1</v>
      </c>
      <c r="N933" s="16">
        <v>1</v>
      </c>
      <c r="O933" s="16">
        <v>0</v>
      </c>
      <c r="P933" s="16">
        <v>0</v>
      </c>
      <c r="Q933" s="16">
        <v>0</v>
      </c>
      <c r="R933" s="16">
        <v>0</v>
      </c>
      <c r="S933" s="16">
        <v>0</v>
      </c>
      <c r="T933" s="16">
        <v>0</v>
      </c>
      <c r="U933" s="16">
        <v>0</v>
      </c>
    </row>
    <row r="934" spans="1:21" ht="43.5" x14ac:dyDescent="0.35">
      <c r="A934" s="16">
        <v>20076</v>
      </c>
      <c r="B934" s="16" t="s">
        <v>3111</v>
      </c>
      <c r="C934" s="16" t="s">
        <v>2913</v>
      </c>
      <c r="D934" s="16">
        <v>2002</v>
      </c>
      <c r="E934" s="16" t="s">
        <v>3111</v>
      </c>
      <c r="F934" s="16">
        <v>6</v>
      </c>
      <c r="G934" s="16" t="s">
        <v>3112</v>
      </c>
      <c r="H934" s="16">
        <v>2002</v>
      </c>
      <c r="I934" s="16">
        <v>0</v>
      </c>
      <c r="J934" s="16">
        <v>1</v>
      </c>
      <c r="K934" s="16">
        <v>6</v>
      </c>
      <c r="L934" s="16" t="s">
        <v>58</v>
      </c>
      <c r="M934" s="16">
        <v>0</v>
      </c>
      <c r="N934" s="16">
        <v>0</v>
      </c>
      <c r="O934" s="16">
        <v>0</v>
      </c>
      <c r="P934" s="16">
        <v>0</v>
      </c>
      <c r="Q934" s="16">
        <v>0</v>
      </c>
      <c r="R934" s="16">
        <v>0</v>
      </c>
      <c r="S934" s="16">
        <v>0</v>
      </c>
      <c r="T934" s="16">
        <v>1</v>
      </c>
      <c r="U934" s="16">
        <v>0</v>
      </c>
    </row>
    <row r="935" spans="1:21" ht="58" x14ac:dyDescent="0.35">
      <c r="A935" s="16">
        <v>26975</v>
      </c>
      <c r="B935" s="16" t="s">
        <v>3113</v>
      </c>
      <c r="C935" s="16" t="s">
        <v>2161</v>
      </c>
      <c r="D935" s="16">
        <v>2016</v>
      </c>
      <c r="E935" s="16" t="s">
        <v>3113</v>
      </c>
      <c r="F935" s="16">
        <v>6</v>
      </c>
      <c r="G935" s="16" t="s">
        <v>3114</v>
      </c>
      <c r="H935" s="16">
        <v>2016</v>
      </c>
      <c r="I935" s="16">
        <v>0</v>
      </c>
      <c r="J935" s="16">
        <v>1</v>
      </c>
      <c r="K935" s="16">
        <v>6</v>
      </c>
      <c r="L935" s="16" t="s">
        <v>2163</v>
      </c>
      <c r="M935" s="16">
        <v>1</v>
      </c>
      <c r="N935" s="16">
        <v>1</v>
      </c>
      <c r="O935" s="16">
        <v>0</v>
      </c>
      <c r="P935" s="16">
        <v>0</v>
      </c>
      <c r="Q935" s="16">
        <v>0</v>
      </c>
      <c r="R935" s="16">
        <v>0</v>
      </c>
      <c r="S935" s="16">
        <v>0</v>
      </c>
      <c r="T935" s="16">
        <v>0</v>
      </c>
      <c r="U935" s="16">
        <v>0</v>
      </c>
    </row>
    <row r="936" spans="1:21" ht="58" x14ac:dyDescent="0.35">
      <c r="A936" s="16">
        <v>50137</v>
      </c>
      <c r="B936" s="16" t="s">
        <v>3115</v>
      </c>
      <c r="C936" s="16" t="s">
        <v>3116</v>
      </c>
      <c r="D936" s="16">
        <v>2013</v>
      </c>
      <c r="E936" s="16" t="s">
        <v>3115</v>
      </c>
      <c r="F936" s="16">
        <v>6</v>
      </c>
      <c r="G936" s="16" t="s">
        <v>3117</v>
      </c>
      <c r="H936" s="16">
        <v>2013</v>
      </c>
      <c r="I936" s="16">
        <v>0</v>
      </c>
      <c r="J936" s="16">
        <v>1</v>
      </c>
      <c r="K936" s="16">
        <v>6</v>
      </c>
      <c r="L936" s="16" t="s">
        <v>78</v>
      </c>
      <c r="M936" s="16">
        <v>0</v>
      </c>
      <c r="N936" s="16">
        <v>0</v>
      </c>
      <c r="O936" s="16">
        <v>1</v>
      </c>
      <c r="P936" s="16">
        <v>0</v>
      </c>
      <c r="Q936" s="16">
        <v>0</v>
      </c>
      <c r="R936" s="16">
        <v>0</v>
      </c>
      <c r="S936" s="16">
        <v>0</v>
      </c>
      <c r="T936" s="16">
        <v>1</v>
      </c>
      <c r="U936" s="16">
        <v>0</v>
      </c>
    </row>
    <row r="937" spans="1:21" ht="87" x14ac:dyDescent="0.35">
      <c r="A937" s="16">
        <v>100094</v>
      </c>
      <c r="B937" s="16" t="s">
        <v>3118</v>
      </c>
      <c r="C937" s="16" t="s">
        <v>3119</v>
      </c>
      <c r="D937" s="16">
        <v>2019</v>
      </c>
      <c r="E937" s="16" t="s">
        <v>3118</v>
      </c>
      <c r="F937" s="16">
        <v>6</v>
      </c>
      <c r="G937" s="16" t="s">
        <v>3120</v>
      </c>
      <c r="H937" s="16">
        <v>2019</v>
      </c>
      <c r="I937" s="16">
        <v>0</v>
      </c>
      <c r="J937" s="16">
        <v>1</v>
      </c>
      <c r="K937" s="16">
        <v>6</v>
      </c>
      <c r="L937" s="16" t="s">
        <v>1896</v>
      </c>
      <c r="M937" s="16">
        <v>1</v>
      </c>
      <c r="N937" s="16">
        <v>1</v>
      </c>
      <c r="O937" s="16">
        <v>0</v>
      </c>
      <c r="P937" s="16">
        <v>0</v>
      </c>
      <c r="Q937" s="16">
        <v>0</v>
      </c>
      <c r="R937" s="16">
        <v>0</v>
      </c>
      <c r="S937" s="16">
        <v>0</v>
      </c>
      <c r="T937" s="16">
        <v>1</v>
      </c>
      <c r="U937" s="16">
        <v>1</v>
      </c>
    </row>
    <row r="938" spans="1:21" ht="58" x14ac:dyDescent="0.35">
      <c r="A938" s="16">
        <v>100164</v>
      </c>
      <c r="B938" s="16" t="s">
        <v>3121</v>
      </c>
      <c r="C938" s="16" t="s">
        <v>3122</v>
      </c>
      <c r="D938" s="16">
        <v>2018</v>
      </c>
      <c r="E938" s="16" t="s">
        <v>3121</v>
      </c>
      <c r="F938" s="16">
        <v>6</v>
      </c>
      <c r="G938" s="16" t="s">
        <v>3123</v>
      </c>
      <c r="H938" s="16">
        <v>2018</v>
      </c>
      <c r="I938" s="16">
        <v>0</v>
      </c>
      <c r="J938" s="16">
        <v>1</v>
      </c>
      <c r="K938" s="16">
        <v>6</v>
      </c>
      <c r="L938" s="16" t="s">
        <v>67</v>
      </c>
      <c r="M938" s="16">
        <v>0</v>
      </c>
      <c r="N938" s="16">
        <v>0</v>
      </c>
      <c r="O938" s="16">
        <v>0</v>
      </c>
      <c r="P938" s="16">
        <v>0</v>
      </c>
      <c r="Q938" s="16">
        <v>1</v>
      </c>
      <c r="R938" s="16">
        <v>0</v>
      </c>
      <c r="S938" s="16">
        <v>0</v>
      </c>
      <c r="T938" s="16">
        <v>0</v>
      </c>
      <c r="U938" s="16">
        <v>0</v>
      </c>
    </row>
    <row r="939" spans="1:21" ht="72.5" x14ac:dyDescent="0.35">
      <c r="A939" s="16">
        <v>301</v>
      </c>
      <c r="B939" s="16" t="s">
        <v>3124</v>
      </c>
      <c r="C939" s="16" t="s">
        <v>3125</v>
      </c>
      <c r="D939" s="16">
        <v>1998</v>
      </c>
      <c r="E939" s="16" t="s">
        <v>3126</v>
      </c>
      <c r="F939" s="16">
        <v>5</v>
      </c>
      <c r="G939" s="16" t="s">
        <v>3127</v>
      </c>
      <c r="H939" s="16">
        <v>1998</v>
      </c>
      <c r="I939" s="16">
        <v>0.18703956199999999</v>
      </c>
      <c r="J939" s="16">
        <v>1</v>
      </c>
      <c r="K939" s="16">
        <v>5</v>
      </c>
      <c r="L939" s="16" t="s">
        <v>58</v>
      </c>
      <c r="M939" s="16">
        <v>0</v>
      </c>
      <c r="N939" s="16">
        <v>0</v>
      </c>
      <c r="O939" s="16">
        <v>0</v>
      </c>
      <c r="P939" s="16">
        <v>0</v>
      </c>
      <c r="Q939" s="16">
        <v>0</v>
      </c>
      <c r="R939" s="16">
        <v>0</v>
      </c>
      <c r="S939" s="16">
        <v>0</v>
      </c>
      <c r="T939" s="16">
        <v>1</v>
      </c>
      <c r="U939" s="16">
        <v>0</v>
      </c>
    </row>
    <row r="940" spans="1:21" ht="101.5" x14ac:dyDescent="0.35">
      <c r="A940" s="16">
        <v>15</v>
      </c>
      <c r="B940" s="16" t="s">
        <v>3128</v>
      </c>
      <c r="C940" s="16" t="s">
        <v>3129</v>
      </c>
      <c r="D940" s="16">
        <v>2007</v>
      </c>
      <c r="E940" s="16" t="s">
        <v>3130</v>
      </c>
      <c r="F940" s="16">
        <v>5</v>
      </c>
      <c r="G940" s="16" t="s">
        <v>3131</v>
      </c>
      <c r="H940" s="16">
        <v>2007</v>
      </c>
      <c r="I940" s="16">
        <v>0.18337421700000001</v>
      </c>
      <c r="J940" s="16">
        <v>1</v>
      </c>
      <c r="K940" s="16">
        <v>5</v>
      </c>
      <c r="L940" s="16" t="s">
        <v>58</v>
      </c>
      <c r="M940" s="16">
        <v>0</v>
      </c>
      <c r="N940" s="16">
        <v>0</v>
      </c>
      <c r="O940" s="16">
        <v>0</v>
      </c>
      <c r="P940" s="16">
        <v>0</v>
      </c>
      <c r="Q940" s="16">
        <v>0</v>
      </c>
      <c r="R940" s="16">
        <v>0</v>
      </c>
      <c r="S940" s="16">
        <v>0</v>
      </c>
      <c r="T940" s="16">
        <v>1</v>
      </c>
      <c r="U940" s="16">
        <v>0</v>
      </c>
    </row>
    <row r="941" spans="1:21" ht="72.5" x14ac:dyDescent="0.35">
      <c r="A941" s="16">
        <v>497</v>
      </c>
      <c r="B941" s="16" t="s">
        <v>3132</v>
      </c>
      <c r="C941" s="16" t="s">
        <v>3133</v>
      </c>
      <c r="D941" s="16">
        <v>2002</v>
      </c>
      <c r="E941" s="16" t="s">
        <v>3134</v>
      </c>
      <c r="F941" s="16">
        <v>5</v>
      </c>
      <c r="G941" s="16" t="s">
        <v>3135</v>
      </c>
      <c r="H941" s="16">
        <v>2002</v>
      </c>
      <c r="I941" s="16">
        <v>0.11443494799999999</v>
      </c>
      <c r="J941" s="16">
        <v>1</v>
      </c>
      <c r="K941" s="16">
        <v>5</v>
      </c>
      <c r="L941" s="16" t="s">
        <v>58</v>
      </c>
      <c r="M941" s="16">
        <v>0</v>
      </c>
      <c r="N941" s="16">
        <v>0</v>
      </c>
      <c r="O941" s="16">
        <v>0</v>
      </c>
      <c r="P941" s="16">
        <v>0</v>
      </c>
      <c r="Q941" s="16">
        <v>0</v>
      </c>
      <c r="R941" s="16">
        <v>0</v>
      </c>
      <c r="S941" s="16">
        <v>0</v>
      </c>
      <c r="T941" s="16">
        <v>1</v>
      </c>
      <c r="U941" s="16">
        <v>0</v>
      </c>
    </row>
    <row r="942" spans="1:21" ht="58" x14ac:dyDescent="0.35">
      <c r="A942" s="16">
        <v>1734</v>
      </c>
      <c r="B942" s="16" t="s">
        <v>3136</v>
      </c>
      <c r="C942" s="16" t="s">
        <v>1831</v>
      </c>
      <c r="D942" s="16">
        <v>2003</v>
      </c>
      <c r="E942" s="16" t="s">
        <v>3137</v>
      </c>
      <c r="F942" s="16">
        <v>5</v>
      </c>
      <c r="G942" s="16" t="s">
        <v>3138</v>
      </c>
      <c r="H942" s="16">
        <v>2003</v>
      </c>
      <c r="I942" s="16">
        <v>9.7127906999999999E-2</v>
      </c>
      <c r="J942" s="16">
        <v>1</v>
      </c>
      <c r="K942" s="16">
        <v>5</v>
      </c>
      <c r="L942" s="16" t="s">
        <v>53</v>
      </c>
      <c r="M942" s="16">
        <v>0</v>
      </c>
      <c r="N942" s="16">
        <v>0</v>
      </c>
      <c r="O942" s="16">
        <v>0</v>
      </c>
      <c r="P942" s="16">
        <v>0</v>
      </c>
      <c r="Q942" s="16">
        <v>1</v>
      </c>
      <c r="R942" s="16">
        <v>0</v>
      </c>
      <c r="S942" s="16">
        <v>0</v>
      </c>
      <c r="T942" s="16">
        <v>1</v>
      </c>
      <c r="U942" s="16">
        <v>0</v>
      </c>
    </row>
    <row r="943" spans="1:21" ht="58" x14ac:dyDescent="0.35">
      <c r="A943" s="16">
        <v>14</v>
      </c>
      <c r="B943" s="16" t="s">
        <v>3139</v>
      </c>
      <c r="C943" s="16" t="s">
        <v>3140</v>
      </c>
      <c r="D943" s="16">
        <v>2008</v>
      </c>
      <c r="E943" s="16" t="s">
        <v>3141</v>
      </c>
      <c r="F943" s="16">
        <v>5</v>
      </c>
      <c r="G943" s="16" t="s">
        <v>3142</v>
      </c>
      <c r="H943" s="16">
        <v>2008</v>
      </c>
      <c r="I943" s="16">
        <v>7.3154693000000007E-2</v>
      </c>
      <c r="J943" s="16">
        <v>1</v>
      </c>
      <c r="K943" s="16">
        <v>5</v>
      </c>
      <c r="L943" s="16" t="s">
        <v>58</v>
      </c>
      <c r="M943" s="16">
        <v>0</v>
      </c>
      <c r="N943" s="16">
        <v>0</v>
      </c>
      <c r="O943" s="16">
        <v>0</v>
      </c>
      <c r="P943" s="16">
        <v>0</v>
      </c>
      <c r="Q943" s="16">
        <v>0</v>
      </c>
      <c r="R943" s="16">
        <v>0</v>
      </c>
      <c r="S943" s="16">
        <v>0</v>
      </c>
      <c r="T943" s="16">
        <v>1</v>
      </c>
      <c r="U943" s="16">
        <v>0</v>
      </c>
    </row>
    <row r="944" spans="1:21" ht="72.5" x14ac:dyDescent="0.35">
      <c r="A944" s="16">
        <v>417</v>
      </c>
      <c r="B944" s="16" t="s">
        <v>3143</v>
      </c>
      <c r="C944" s="16" t="s">
        <v>3144</v>
      </c>
      <c r="D944" s="16">
        <v>2003</v>
      </c>
      <c r="E944" s="16" t="s">
        <v>3145</v>
      </c>
      <c r="F944" s="16">
        <v>5</v>
      </c>
      <c r="G944" s="16" t="s">
        <v>3146</v>
      </c>
      <c r="H944" s="16">
        <v>2003</v>
      </c>
      <c r="I944" s="16">
        <v>5.1405228999999997E-2</v>
      </c>
      <c r="J944" s="16">
        <v>1</v>
      </c>
      <c r="K944" s="16">
        <v>5</v>
      </c>
      <c r="L944" s="16" t="s">
        <v>58</v>
      </c>
      <c r="M944" s="16">
        <v>0</v>
      </c>
      <c r="N944" s="16">
        <v>0</v>
      </c>
      <c r="O944" s="16">
        <v>0</v>
      </c>
      <c r="P944" s="16">
        <v>0</v>
      </c>
      <c r="Q944" s="16">
        <v>0</v>
      </c>
      <c r="R944" s="16">
        <v>0</v>
      </c>
      <c r="S944" s="16">
        <v>0</v>
      </c>
      <c r="T944" s="16">
        <v>1</v>
      </c>
      <c r="U944" s="16">
        <v>0</v>
      </c>
    </row>
    <row r="945" spans="1:21" ht="43.5" x14ac:dyDescent="0.35">
      <c r="A945" s="16">
        <v>1125</v>
      </c>
      <c r="B945" s="16" t="s">
        <v>3147</v>
      </c>
      <c r="C945" s="16" t="s">
        <v>3148</v>
      </c>
      <c r="D945" s="16">
        <v>2016</v>
      </c>
      <c r="E945" s="16" t="s">
        <v>3149</v>
      </c>
      <c r="F945" s="16">
        <v>5</v>
      </c>
      <c r="G945" s="16" t="s">
        <v>3150</v>
      </c>
      <c r="H945" s="16">
        <v>2016</v>
      </c>
      <c r="I945" s="16">
        <v>1.5958355E-2</v>
      </c>
      <c r="J945" s="16">
        <v>1</v>
      </c>
      <c r="K945" s="16">
        <v>5</v>
      </c>
      <c r="L945" s="16" t="s">
        <v>58</v>
      </c>
      <c r="M945" s="16">
        <v>0</v>
      </c>
      <c r="N945" s="16">
        <v>0</v>
      </c>
      <c r="O945" s="16">
        <v>0</v>
      </c>
      <c r="P945" s="16">
        <v>0</v>
      </c>
      <c r="Q945" s="16">
        <v>0</v>
      </c>
      <c r="R945" s="16">
        <v>0</v>
      </c>
      <c r="S945" s="16">
        <v>0</v>
      </c>
      <c r="T945" s="16">
        <v>1</v>
      </c>
      <c r="U945" s="16">
        <v>0</v>
      </c>
    </row>
    <row r="946" spans="1:21" ht="101.5" x14ac:dyDescent="0.35">
      <c r="A946" s="16">
        <v>26834</v>
      </c>
      <c r="B946" s="16" t="s">
        <v>3151</v>
      </c>
      <c r="C946" s="16" t="s">
        <v>3152</v>
      </c>
      <c r="D946" s="16">
        <v>2017</v>
      </c>
      <c r="E946" s="16" t="s">
        <v>3153</v>
      </c>
      <c r="F946" s="16">
        <v>5</v>
      </c>
      <c r="G946" s="16" t="s">
        <v>3154</v>
      </c>
      <c r="H946" s="16">
        <v>2017</v>
      </c>
      <c r="I946" s="16">
        <v>1.2474446E-2</v>
      </c>
      <c r="J946" s="16">
        <v>1</v>
      </c>
      <c r="K946" s="16">
        <v>5</v>
      </c>
      <c r="L946" s="16" t="s">
        <v>58</v>
      </c>
      <c r="M946" s="16">
        <v>0</v>
      </c>
      <c r="N946" s="16">
        <v>0</v>
      </c>
      <c r="O946" s="16">
        <v>0</v>
      </c>
      <c r="P946" s="16">
        <v>0</v>
      </c>
      <c r="Q946" s="16">
        <v>0</v>
      </c>
      <c r="R946" s="16">
        <v>0</v>
      </c>
      <c r="S946" s="16">
        <v>0</v>
      </c>
      <c r="T946" s="16">
        <v>1</v>
      </c>
      <c r="U946" s="16">
        <v>0</v>
      </c>
    </row>
    <row r="947" spans="1:21" ht="43.5" x14ac:dyDescent="0.35">
      <c r="A947" s="16">
        <v>444</v>
      </c>
      <c r="B947" s="16" t="s">
        <v>3155</v>
      </c>
      <c r="C947" s="16" t="s">
        <v>2758</v>
      </c>
      <c r="D947" s="16">
        <v>2010</v>
      </c>
      <c r="E947" s="16" t="s">
        <v>3156</v>
      </c>
      <c r="F947" s="16">
        <v>5</v>
      </c>
      <c r="G947" s="16" t="s">
        <v>3157</v>
      </c>
      <c r="H947" s="16">
        <v>2010</v>
      </c>
      <c r="I947" s="16">
        <v>1.1299435E-2</v>
      </c>
      <c r="J947" s="16">
        <v>1</v>
      </c>
      <c r="K947" s="16">
        <v>5</v>
      </c>
      <c r="L947" s="16" t="s">
        <v>58</v>
      </c>
      <c r="M947" s="16">
        <v>0</v>
      </c>
      <c r="N947" s="16">
        <v>0</v>
      </c>
      <c r="O947" s="16">
        <v>0</v>
      </c>
      <c r="P947" s="16">
        <v>0</v>
      </c>
      <c r="Q947" s="16">
        <v>0</v>
      </c>
      <c r="R947" s="16">
        <v>0</v>
      </c>
      <c r="S947" s="16">
        <v>0</v>
      </c>
      <c r="T947" s="16">
        <v>1</v>
      </c>
      <c r="U947" s="16">
        <v>0</v>
      </c>
    </row>
    <row r="948" spans="1:21" ht="43.5" x14ac:dyDescent="0.35">
      <c r="A948" s="16">
        <v>444</v>
      </c>
      <c r="B948" s="16" t="s">
        <v>3158</v>
      </c>
      <c r="C948" s="16" t="s">
        <v>1029</v>
      </c>
      <c r="D948" s="16">
        <v>2012</v>
      </c>
      <c r="E948" s="16" t="s">
        <v>3159</v>
      </c>
      <c r="F948" s="16">
        <v>5</v>
      </c>
      <c r="G948" s="16" t="s">
        <v>3160</v>
      </c>
      <c r="H948" s="16">
        <v>2012</v>
      </c>
      <c r="I948" s="16">
        <v>9.8039219999999996E-3</v>
      </c>
      <c r="J948" s="16">
        <v>1</v>
      </c>
      <c r="K948" s="16">
        <v>5</v>
      </c>
      <c r="L948" s="16" t="s">
        <v>58</v>
      </c>
      <c r="M948" s="16">
        <v>0</v>
      </c>
      <c r="N948" s="16">
        <v>0</v>
      </c>
      <c r="O948" s="16">
        <v>0</v>
      </c>
      <c r="P948" s="16">
        <v>0</v>
      </c>
      <c r="Q948" s="16">
        <v>0</v>
      </c>
      <c r="R948" s="16">
        <v>0</v>
      </c>
      <c r="S948" s="16">
        <v>0</v>
      </c>
      <c r="T948" s="16">
        <v>1</v>
      </c>
      <c r="U948" s="16">
        <v>0</v>
      </c>
    </row>
    <row r="949" spans="1:21" ht="58" x14ac:dyDescent="0.35">
      <c r="A949" s="16">
        <v>14</v>
      </c>
      <c r="B949" s="16" t="s">
        <v>3161</v>
      </c>
      <c r="C949" s="16" t="s">
        <v>2815</v>
      </c>
      <c r="D949" s="16">
        <v>2008</v>
      </c>
      <c r="E949" s="16" t="s">
        <v>3162</v>
      </c>
      <c r="F949" s="16">
        <v>5</v>
      </c>
      <c r="G949" s="16" t="s">
        <v>2816</v>
      </c>
      <c r="H949" s="16">
        <v>2008</v>
      </c>
      <c r="I949" s="16">
        <v>7.4074070000000004E-3</v>
      </c>
      <c r="J949" s="16">
        <v>1</v>
      </c>
      <c r="K949" s="16">
        <v>5</v>
      </c>
      <c r="L949" s="16" t="s">
        <v>58</v>
      </c>
      <c r="M949" s="16">
        <v>0</v>
      </c>
      <c r="N949" s="16">
        <v>0</v>
      </c>
      <c r="O949" s="16">
        <v>0</v>
      </c>
      <c r="P949" s="16">
        <v>0</v>
      </c>
      <c r="Q949" s="16">
        <v>0</v>
      </c>
      <c r="R949" s="16">
        <v>0</v>
      </c>
      <c r="S949" s="16">
        <v>0</v>
      </c>
      <c r="T949" s="16">
        <v>1</v>
      </c>
      <c r="U949" s="16">
        <v>0</v>
      </c>
    </row>
    <row r="950" spans="1:21" ht="58" x14ac:dyDescent="0.35">
      <c r="A950" s="16">
        <v>50025</v>
      </c>
      <c r="B950" s="16" t="s">
        <v>3163</v>
      </c>
      <c r="C950" s="16" t="s">
        <v>3164</v>
      </c>
      <c r="D950" s="16">
        <v>1991</v>
      </c>
      <c r="E950" s="16" t="s">
        <v>3165</v>
      </c>
      <c r="F950" s="16">
        <v>5</v>
      </c>
      <c r="G950" s="16" t="s">
        <v>3166</v>
      </c>
      <c r="H950" s="16">
        <v>1991</v>
      </c>
      <c r="I950" s="16">
        <v>4.0160639999999997E-3</v>
      </c>
      <c r="J950" s="16">
        <v>1</v>
      </c>
      <c r="K950" s="16">
        <v>5</v>
      </c>
      <c r="L950" s="16" t="s">
        <v>58</v>
      </c>
      <c r="M950" s="16">
        <v>0</v>
      </c>
      <c r="N950" s="16">
        <v>0</v>
      </c>
      <c r="O950" s="16">
        <v>0</v>
      </c>
      <c r="P950" s="16">
        <v>0</v>
      </c>
      <c r="Q950" s="16">
        <v>0</v>
      </c>
      <c r="R950" s="16">
        <v>0</v>
      </c>
      <c r="S950" s="16">
        <v>0</v>
      </c>
      <c r="T950" s="16">
        <v>1</v>
      </c>
      <c r="U950" s="16">
        <v>0</v>
      </c>
    </row>
    <row r="951" spans="1:21" ht="87" x14ac:dyDescent="0.35">
      <c r="A951" s="16">
        <v>100148</v>
      </c>
      <c r="B951" s="16" t="s">
        <v>3167</v>
      </c>
      <c r="C951" s="16" t="s">
        <v>3168</v>
      </c>
      <c r="D951" s="16">
        <v>2017</v>
      </c>
      <c r="E951" s="16" t="s">
        <v>3169</v>
      </c>
      <c r="F951" s="16">
        <v>5</v>
      </c>
      <c r="G951" s="16" t="s">
        <v>3170</v>
      </c>
      <c r="H951" s="16">
        <v>2017</v>
      </c>
      <c r="I951" s="16">
        <v>2.506266E-3</v>
      </c>
      <c r="J951" s="16">
        <v>1</v>
      </c>
      <c r="K951" s="16">
        <v>5</v>
      </c>
      <c r="L951" s="16" t="s">
        <v>3171</v>
      </c>
      <c r="M951" s="16">
        <v>1</v>
      </c>
      <c r="N951" s="16">
        <v>1</v>
      </c>
      <c r="O951" s="16">
        <v>0</v>
      </c>
      <c r="P951" s="16">
        <v>0</v>
      </c>
      <c r="Q951" s="16">
        <v>0</v>
      </c>
      <c r="R951" s="16">
        <v>1</v>
      </c>
      <c r="S951" s="16">
        <v>0</v>
      </c>
      <c r="T951" s="16">
        <v>0</v>
      </c>
      <c r="U951" s="16">
        <v>0</v>
      </c>
    </row>
    <row r="952" spans="1:21" ht="72.5" x14ac:dyDescent="0.35">
      <c r="A952" s="16">
        <v>236</v>
      </c>
      <c r="B952" s="16" t="s">
        <v>3172</v>
      </c>
      <c r="C952" s="16" t="s">
        <v>3173</v>
      </c>
      <c r="D952" s="16">
        <v>2000</v>
      </c>
      <c r="E952" s="16" t="s">
        <v>3172</v>
      </c>
      <c r="F952" s="16">
        <v>5</v>
      </c>
      <c r="G952" s="16" t="s">
        <v>3174</v>
      </c>
      <c r="H952" s="16">
        <v>2000</v>
      </c>
      <c r="I952" s="16">
        <v>0</v>
      </c>
      <c r="J952" s="16">
        <v>1</v>
      </c>
      <c r="K952" s="16">
        <v>5</v>
      </c>
      <c r="L952" s="16" t="s">
        <v>1653</v>
      </c>
      <c r="M952" s="16">
        <v>0</v>
      </c>
      <c r="N952" s="16">
        <v>0</v>
      </c>
      <c r="O952" s="16">
        <v>0</v>
      </c>
      <c r="P952" s="16">
        <v>1</v>
      </c>
      <c r="Q952" s="16">
        <v>0</v>
      </c>
      <c r="R952" s="16">
        <v>1</v>
      </c>
      <c r="S952" s="16">
        <v>0</v>
      </c>
      <c r="T952" s="16">
        <v>0</v>
      </c>
      <c r="U952" s="16">
        <v>0</v>
      </c>
    </row>
    <row r="953" spans="1:21" ht="72.5" x14ac:dyDescent="0.35">
      <c r="A953" s="16">
        <v>491</v>
      </c>
      <c r="B953" s="16" t="s">
        <v>3175</v>
      </c>
      <c r="C953" s="16" t="s">
        <v>3176</v>
      </c>
      <c r="D953" s="16">
        <v>2004</v>
      </c>
      <c r="E953" s="16" t="s">
        <v>3175</v>
      </c>
      <c r="F953" s="16">
        <v>5</v>
      </c>
      <c r="G953" s="16" t="s">
        <v>3177</v>
      </c>
      <c r="H953" s="16">
        <v>2004</v>
      </c>
      <c r="I953" s="16">
        <v>0</v>
      </c>
      <c r="J953" s="16">
        <v>1</v>
      </c>
      <c r="K953" s="16">
        <v>5</v>
      </c>
      <c r="L953" s="16" t="s">
        <v>58</v>
      </c>
      <c r="M953" s="16">
        <v>0</v>
      </c>
      <c r="N953" s="16">
        <v>0</v>
      </c>
      <c r="O953" s="16">
        <v>0</v>
      </c>
      <c r="P953" s="16">
        <v>0</v>
      </c>
      <c r="Q953" s="16">
        <v>0</v>
      </c>
      <c r="R953" s="16">
        <v>0</v>
      </c>
      <c r="S953" s="16">
        <v>0</v>
      </c>
      <c r="T953" s="16">
        <v>1</v>
      </c>
      <c r="U953" s="16">
        <v>0</v>
      </c>
    </row>
    <row r="954" spans="1:21" ht="87" x14ac:dyDescent="0.35">
      <c r="A954" s="16">
        <v>506</v>
      </c>
      <c r="B954" s="16" t="s">
        <v>3178</v>
      </c>
      <c r="C954" s="16" t="s">
        <v>3179</v>
      </c>
      <c r="D954" s="16">
        <v>2007</v>
      </c>
      <c r="E954" s="16" t="s">
        <v>3178</v>
      </c>
      <c r="F954" s="16">
        <v>5</v>
      </c>
      <c r="G954" s="16" t="s">
        <v>3180</v>
      </c>
      <c r="H954" s="16">
        <v>2007</v>
      </c>
      <c r="I954" s="16">
        <v>0</v>
      </c>
      <c r="J954" s="16">
        <v>1</v>
      </c>
      <c r="K954" s="16">
        <v>5</v>
      </c>
      <c r="L954" s="16" t="s">
        <v>58</v>
      </c>
      <c r="M954" s="16">
        <v>0</v>
      </c>
      <c r="N954" s="16">
        <v>0</v>
      </c>
      <c r="O954" s="16">
        <v>0</v>
      </c>
      <c r="P954" s="16">
        <v>0</v>
      </c>
      <c r="Q954" s="16">
        <v>0</v>
      </c>
      <c r="R954" s="16">
        <v>0</v>
      </c>
      <c r="S954" s="16">
        <v>0</v>
      </c>
      <c r="T954" s="16">
        <v>1</v>
      </c>
      <c r="U954" s="16">
        <v>0</v>
      </c>
    </row>
    <row r="955" spans="1:21" ht="72.5" x14ac:dyDescent="0.35">
      <c r="A955" s="16">
        <v>512</v>
      </c>
      <c r="B955" s="16" t="s">
        <v>3181</v>
      </c>
      <c r="C955" s="16" t="s">
        <v>1029</v>
      </c>
      <c r="D955" s="16">
        <v>2008</v>
      </c>
      <c r="E955" s="16" t="s">
        <v>3181</v>
      </c>
      <c r="F955" s="16">
        <v>5</v>
      </c>
      <c r="G955" s="16" t="s">
        <v>3182</v>
      </c>
      <c r="H955" s="16">
        <v>2008</v>
      </c>
      <c r="I955" s="16">
        <v>0</v>
      </c>
      <c r="J955" s="16">
        <v>1</v>
      </c>
      <c r="K955" s="16">
        <v>5</v>
      </c>
      <c r="L955" s="16" t="s">
        <v>58</v>
      </c>
      <c r="M955" s="16">
        <v>0</v>
      </c>
      <c r="N955" s="16">
        <v>0</v>
      </c>
      <c r="O955" s="16">
        <v>0</v>
      </c>
      <c r="P955" s="16">
        <v>0</v>
      </c>
      <c r="Q955" s="16">
        <v>0</v>
      </c>
      <c r="R955" s="16">
        <v>0</v>
      </c>
      <c r="S955" s="16">
        <v>0</v>
      </c>
      <c r="T955" s="16">
        <v>1</v>
      </c>
      <c r="U955" s="16">
        <v>0</v>
      </c>
    </row>
    <row r="956" spans="1:21" ht="72.5" x14ac:dyDescent="0.35">
      <c r="A956" s="16">
        <v>526</v>
      </c>
      <c r="B956" s="16" t="s">
        <v>3183</v>
      </c>
      <c r="C956" s="16" t="s">
        <v>3184</v>
      </c>
      <c r="D956" s="16">
        <v>2003</v>
      </c>
      <c r="E956" s="16" t="s">
        <v>3183</v>
      </c>
      <c r="F956" s="16">
        <v>5</v>
      </c>
      <c r="G956" s="16" t="s">
        <v>3185</v>
      </c>
      <c r="H956" s="16">
        <v>2003</v>
      </c>
      <c r="I956" s="16">
        <v>0</v>
      </c>
      <c r="J956" s="16">
        <v>1</v>
      </c>
      <c r="K956" s="16">
        <v>5</v>
      </c>
      <c r="L956" s="16" t="s">
        <v>58</v>
      </c>
      <c r="M956" s="16">
        <v>0</v>
      </c>
      <c r="N956" s="16">
        <v>0</v>
      </c>
      <c r="O956" s="16">
        <v>0</v>
      </c>
      <c r="P956" s="16">
        <v>0</v>
      </c>
      <c r="Q956" s="16">
        <v>0</v>
      </c>
      <c r="R956" s="16">
        <v>0</v>
      </c>
      <c r="S956" s="16">
        <v>0</v>
      </c>
      <c r="T956" s="16">
        <v>1</v>
      </c>
      <c r="U956" s="16">
        <v>0</v>
      </c>
    </row>
    <row r="957" spans="1:21" ht="58" x14ac:dyDescent="0.35">
      <c r="A957" s="16">
        <v>1067</v>
      </c>
      <c r="B957" s="16" t="s">
        <v>3186</v>
      </c>
      <c r="C957" s="16" t="s">
        <v>561</v>
      </c>
      <c r="D957" s="16">
        <v>2009</v>
      </c>
      <c r="E957" s="16" t="s">
        <v>3186</v>
      </c>
      <c r="F957" s="16">
        <v>5</v>
      </c>
      <c r="G957" s="16" t="s">
        <v>3187</v>
      </c>
      <c r="H957" s="16">
        <v>2009</v>
      </c>
      <c r="I957" s="16">
        <v>0</v>
      </c>
      <c r="J957" s="16">
        <v>1</v>
      </c>
      <c r="K957" s="16">
        <v>5</v>
      </c>
      <c r="L957" s="16" t="s">
        <v>58</v>
      </c>
      <c r="M957" s="16">
        <v>0</v>
      </c>
      <c r="N957" s="16">
        <v>0</v>
      </c>
      <c r="O957" s="16">
        <v>0</v>
      </c>
      <c r="P957" s="16">
        <v>0</v>
      </c>
      <c r="Q957" s="16">
        <v>0</v>
      </c>
      <c r="R957" s="16">
        <v>0</v>
      </c>
      <c r="S957" s="16">
        <v>0</v>
      </c>
      <c r="T957" s="16">
        <v>1</v>
      </c>
      <c r="U957" s="16">
        <v>0</v>
      </c>
    </row>
    <row r="958" spans="1:21" ht="58" x14ac:dyDescent="0.35">
      <c r="A958" s="16">
        <v>1392</v>
      </c>
      <c r="B958" s="16" t="s">
        <v>3188</v>
      </c>
      <c r="C958" s="16" t="s">
        <v>3189</v>
      </c>
      <c r="D958" s="16">
        <v>2004</v>
      </c>
      <c r="E958" s="16" t="s">
        <v>3188</v>
      </c>
      <c r="F958" s="16">
        <v>5</v>
      </c>
      <c r="G958" s="16" t="s">
        <v>3190</v>
      </c>
      <c r="H958" s="16">
        <v>2004</v>
      </c>
      <c r="I958" s="16">
        <v>0</v>
      </c>
      <c r="J958" s="16">
        <v>1</v>
      </c>
      <c r="K958" s="16">
        <v>5</v>
      </c>
      <c r="L958" s="16" t="s">
        <v>58</v>
      </c>
      <c r="M958" s="16">
        <v>0</v>
      </c>
      <c r="N958" s="16">
        <v>0</v>
      </c>
      <c r="O958" s="16">
        <v>0</v>
      </c>
      <c r="P958" s="16">
        <v>0</v>
      </c>
      <c r="Q958" s="16">
        <v>0</v>
      </c>
      <c r="R958" s="16">
        <v>0</v>
      </c>
      <c r="S958" s="16">
        <v>0</v>
      </c>
      <c r="T958" s="16">
        <v>1</v>
      </c>
      <c r="U958" s="16">
        <v>0</v>
      </c>
    </row>
    <row r="959" spans="1:21" ht="58" x14ac:dyDescent="0.35">
      <c r="A959" s="16">
        <v>26813</v>
      </c>
      <c r="B959" s="16" t="s">
        <v>3191</v>
      </c>
      <c r="C959" s="16" t="s">
        <v>3192</v>
      </c>
      <c r="D959" s="16">
        <v>2011</v>
      </c>
      <c r="E959" s="16" t="s">
        <v>3191</v>
      </c>
      <c r="F959" s="16">
        <v>5</v>
      </c>
      <c r="G959" s="16" t="s">
        <v>3193</v>
      </c>
      <c r="H959" s="16">
        <v>2011</v>
      </c>
      <c r="I959" s="16">
        <v>0</v>
      </c>
      <c r="J959" s="16">
        <v>1</v>
      </c>
      <c r="K959" s="16">
        <v>5</v>
      </c>
      <c r="L959" s="16" t="s">
        <v>78</v>
      </c>
      <c r="M959" s="16">
        <v>0</v>
      </c>
      <c r="N959" s="16">
        <v>0</v>
      </c>
      <c r="O959" s="16">
        <v>1</v>
      </c>
      <c r="P959" s="16">
        <v>0</v>
      </c>
      <c r="Q959" s="16">
        <v>0</v>
      </c>
      <c r="R959" s="16">
        <v>0</v>
      </c>
      <c r="S959" s="16">
        <v>0</v>
      </c>
      <c r="T959" s="16">
        <v>1</v>
      </c>
      <c r="U959" s="16">
        <v>0</v>
      </c>
    </row>
    <row r="960" spans="1:21" ht="87" x14ac:dyDescent="0.35">
      <c r="A960" s="16">
        <v>26966</v>
      </c>
      <c r="B960" s="16" t="s">
        <v>3194</v>
      </c>
      <c r="C960" s="16" t="s">
        <v>3195</v>
      </c>
      <c r="D960" s="16">
        <v>2017</v>
      </c>
      <c r="E960" s="16" t="s">
        <v>3194</v>
      </c>
      <c r="F960" s="16">
        <v>5</v>
      </c>
      <c r="G960" s="16" t="s">
        <v>3196</v>
      </c>
      <c r="H960" s="16">
        <v>2017</v>
      </c>
      <c r="I960" s="16">
        <v>0</v>
      </c>
      <c r="J960" s="16">
        <v>1</v>
      </c>
      <c r="K960" s="16">
        <v>5</v>
      </c>
      <c r="L960" s="16" t="s">
        <v>58</v>
      </c>
      <c r="M960" s="16">
        <v>0</v>
      </c>
      <c r="N960" s="16">
        <v>0</v>
      </c>
      <c r="O960" s="16">
        <v>0</v>
      </c>
      <c r="P960" s="16">
        <v>0</v>
      </c>
      <c r="Q960" s="16">
        <v>0</v>
      </c>
      <c r="R960" s="16">
        <v>0</v>
      </c>
      <c r="S960" s="16">
        <v>0</v>
      </c>
      <c r="T960" s="16">
        <v>1</v>
      </c>
      <c r="U960" s="16">
        <v>0</v>
      </c>
    </row>
    <row r="961" spans="1:21" ht="72.5" x14ac:dyDescent="0.35">
      <c r="A961" s="16">
        <v>100020</v>
      </c>
      <c r="B961" s="16" t="s">
        <v>3197</v>
      </c>
      <c r="C961" s="16" t="s">
        <v>3198</v>
      </c>
      <c r="D961" s="16">
        <v>2007</v>
      </c>
      <c r="E961" s="16" t="s">
        <v>3197</v>
      </c>
      <c r="F961" s="16">
        <v>5</v>
      </c>
      <c r="G961" s="16" t="s">
        <v>3199</v>
      </c>
      <c r="H961" s="16">
        <v>2007</v>
      </c>
      <c r="I961" s="16">
        <v>0</v>
      </c>
      <c r="J961" s="16">
        <v>1</v>
      </c>
      <c r="K961" s="16">
        <v>5</v>
      </c>
      <c r="L961" s="16" t="s">
        <v>1958</v>
      </c>
      <c r="M961" s="16">
        <v>0</v>
      </c>
      <c r="N961" s="16">
        <v>0</v>
      </c>
      <c r="O961" s="16">
        <v>0</v>
      </c>
      <c r="P961" s="16">
        <v>0</v>
      </c>
      <c r="Q961" s="16">
        <v>0</v>
      </c>
      <c r="R961" s="16">
        <v>0</v>
      </c>
      <c r="S961" s="16">
        <v>0</v>
      </c>
      <c r="T961" s="16">
        <v>1</v>
      </c>
      <c r="U961" s="16">
        <v>1</v>
      </c>
    </row>
    <row r="962" spans="1:21" ht="116" x14ac:dyDescent="0.35">
      <c r="A962" s="16">
        <v>100155</v>
      </c>
      <c r="B962" s="16" t="s">
        <v>3200</v>
      </c>
      <c r="C962" s="16" t="s">
        <v>3201</v>
      </c>
      <c r="D962" s="16">
        <v>2018</v>
      </c>
      <c r="E962" s="16" t="s">
        <v>3200</v>
      </c>
      <c r="F962" s="16">
        <v>5</v>
      </c>
      <c r="G962" s="16" t="s">
        <v>3202</v>
      </c>
      <c r="H962" s="16">
        <v>2018</v>
      </c>
      <c r="I962" s="16">
        <v>0</v>
      </c>
      <c r="J962" s="16">
        <v>1</v>
      </c>
      <c r="K962" s="16">
        <v>5</v>
      </c>
      <c r="L962" s="16" t="s">
        <v>3203</v>
      </c>
      <c r="M962" s="16">
        <v>0</v>
      </c>
      <c r="N962" s="16">
        <v>0</v>
      </c>
      <c r="O962" s="16">
        <v>0</v>
      </c>
      <c r="P962" s="16">
        <v>0</v>
      </c>
      <c r="Q962" s="16">
        <v>0</v>
      </c>
      <c r="R962" s="16">
        <v>0</v>
      </c>
      <c r="S962" s="16">
        <v>0</v>
      </c>
      <c r="T962" s="16">
        <v>1</v>
      </c>
      <c r="U962" s="16">
        <v>0</v>
      </c>
    </row>
    <row r="963" spans="1:21" ht="87" x14ac:dyDescent="0.35">
      <c r="A963" s="16">
        <v>491</v>
      </c>
      <c r="B963" s="16" t="s">
        <v>3204</v>
      </c>
      <c r="C963" s="16" t="s">
        <v>3205</v>
      </c>
      <c r="D963" s="16">
        <v>2001</v>
      </c>
      <c r="E963" s="16" t="s">
        <v>3206</v>
      </c>
      <c r="F963" s="16">
        <v>4</v>
      </c>
      <c r="G963" s="16" t="s">
        <v>3207</v>
      </c>
      <c r="H963" s="16">
        <v>2001</v>
      </c>
      <c r="I963" s="16">
        <v>0.18363239000000001</v>
      </c>
      <c r="J963" s="16">
        <v>1</v>
      </c>
      <c r="K963" s="16">
        <v>4</v>
      </c>
      <c r="L963" s="16" t="s">
        <v>58</v>
      </c>
      <c r="M963" s="16">
        <v>0</v>
      </c>
      <c r="N963" s="16">
        <v>0</v>
      </c>
      <c r="O963" s="16">
        <v>0</v>
      </c>
      <c r="P963" s="16">
        <v>0</v>
      </c>
      <c r="Q963" s="16">
        <v>0</v>
      </c>
      <c r="R963" s="16">
        <v>0</v>
      </c>
      <c r="S963" s="16">
        <v>0</v>
      </c>
      <c r="T963" s="16">
        <v>1</v>
      </c>
      <c r="U963" s="16">
        <v>0</v>
      </c>
    </row>
    <row r="964" spans="1:21" ht="58" x14ac:dyDescent="0.35">
      <c r="A964" s="16">
        <v>372</v>
      </c>
      <c r="B964" s="16" t="s">
        <v>3208</v>
      </c>
      <c r="C964" s="16" t="s">
        <v>3209</v>
      </c>
      <c r="D964" s="16">
        <v>2000</v>
      </c>
      <c r="E964" s="16" t="s">
        <v>3210</v>
      </c>
      <c r="F964" s="16">
        <v>4</v>
      </c>
      <c r="G964" s="16" t="s">
        <v>3211</v>
      </c>
      <c r="H964" s="16">
        <v>2000</v>
      </c>
      <c r="I964" s="16">
        <v>0.17364110199999999</v>
      </c>
      <c r="J964" s="16">
        <v>1</v>
      </c>
      <c r="K964" s="16">
        <v>4</v>
      </c>
      <c r="L964" s="16" t="s">
        <v>58</v>
      </c>
      <c r="M964" s="16">
        <v>0</v>
      </c>
      <c r="N964" s="16">
        <v>0</v>
      </c>
      <c r="O964" s="16">
        <v>0</v>
      </c>
      <c r="P964" s="16">
        <v>0</v>
      </c>
      <c r="Q964" s="16">
        <v>0</v>
      </c>
      <c r="R964" s="16">
        <v>0</v>
      </c>
      <c r="S964" s="16">
        <v>0</v>
      </c>
      <c r="T964" s="16">
        <v>1</v>
      </c>
      <c r="U964" s="16">
        <v>0</v>
      </c>
    </row>
    <row r="965" spans="1:21" ht="72.5" x14ac:dyDescent="0.35">
      <c r="A965" s="16">
        <v>236</v>
      </c>
      <c r="B965" s="16" t="s">
        <v>3212</v>
      </c>
      <c r="C965" s="16" t="s">
        <v>3213</v>
      </c>
      <c r="D965" s="16">
        <v>2000</v>
      </c>
      <c r="E965" s="16" t="s">
        <v>3214</v>
      </c>
      <c r="F965" s="16">
        <v>4</v>
      </c>
      <c r="G965" s="16" t="s">
        <v>3215</v>
      </c>
      <c r="H965" s="16">
        <v>2000</v>
      </c>
      <c r="I965" s="16">
        <v>0.15182025599999999</v>
      </c>
      <c r="J965" s="16">
        <v>1</v>
      </c>
      <c r="K965" s="16">
        <v>4</v>
      </c>
      <c r="L965" s="16" t="s">
        <v>1653</v>
      </c>
      <c r="M965" s="16">
        <v>0</v>
      </c>
      <c r="N965" s="16">
        <v>0</v>
      </c>
      <c r="O965" s="16">
        <v>0</v>
      </c>
      <c r="P965" s="16">
        <v>1</v>
      </c>
      <c r="Q965" s="16">
        <v>0</v>
      </c>
      <c r="R965" s="16">
        <v>1</v>
      </c>
      <c r="S965" s="16">
        <v>0</v>
      </c>
      <c r="T965" s="16">
        <v>0</v>
      </c>
      <c r="U965" s="16">
        <v>0</v>
      </c>
    </row>
    <row r="966" spans="1:21" ht="72.5" x14ac:dyDescent="0.35">
      <c r="A966" s="16">
        <v>77</v>
      </c>
      <c r="B966" s="16" t="s">
        <v>3216</v>
      </c>
      <c r="C966" s="16" t="s">
        <v>3217</v>
      </c>
      <c r="D966" s="16">
        <v>1997</v>
      </c>
      <c r="E966" s="16" t="s">
        <v>3218</v>
      </c>
      <c r="F966" s="16">
        <v>4</v>
      </c>
      <c r="G966" s="16" t="s">
        <v>3219</v>
      </c>
      <c r="H966" s="16">
        <v>1997</v>
      </c>
      <c r="I966" s="16">
        <v>0.112178865</v>
      </c>
      <c r="J966" s="16">
        <v>1</v>
      </c>
      <c r="K966" s="16">
        <v>4</v>
      </c>
      <c r="L966" s="16" t="s">
        <v>26</v>
      </c>
      <c r="M966" s="16">
        <v>0</v>
      </c>
      <c r="N966" s="16">
        <v>0</v>
      </c>
      <c r="O966" s="16">
        <v>0</v>
      </c>
      <c r="P966" s="16">
        <v>1</v>
      </c>
      <c r="Q966" s="16">
        <v>0</v>
      </c>
      <c r="R966" s="16">
        <v>0</v>
      </c>
      <c r="S966" s="16">
        <v>0</v>
      </c>
      <c r="T966" s="16">
        <v>0</v>
      </c>
      <c r="U966" s="16">
        <v>0</v>
      </c>
    </row>
    <row r="967" spans="1:21" ht="145" x14ac:dyDescent="0.35">
      <c r="A967" s="16">
        <v>26954</v>
      </c>
      <c r="B967" s="16" t="s">
        <v>3220</v>
      </c>
      <c r="C967" s="16" t="s">
        <v>3221</v>
      </c>
      <c r="D967" s="16">
        <v>2013</v>
      </c>
      <c r="E967" s="16" t="s">
        <v>3222</v>
      </c>
      <c r="F967" s="16">
        <v>4</v>
      </c>
      <c r="G967" s="16" t="s">
        <v>3223</v>
      </c>
      <c r="H967" s="16">
        <v>2013</v>
      </c>
      <c r="I967" s="16">
        <v>0.106676907</v>
      </c>
      <c r="J967" s="16">
        <v>1</v>
      </c>
      <c r="K967" s="16">
        <v>4</v>
      </c>
      <c r="L967" s="16" t="s">
        <v>2172</v>
      </c>
      <c r="M967" s="16">
        <v>1</v>
      </c>
      <c r="N967" s="16">
        <v>1</v>
      </c>
      <c r="O967" s="16">
        <v>0</v>
      </c>
      <c r="P967" s="16">
        <v>0</v>
      </c>
      <c r="Q967" s="16">
        <v>0</v>
      </c>
      <c r="R967" s="16">
        <v>0</v>
      </c>
      <c r="S967" s="16">
        <v>0</v>
      </c>
      <c r="T967" s="16">
        <v>0</v>
      </c>
      <c r="U967" s="16">
        <v>1</v>
      </c>
    </row>
    <row r="968" spans="1:21" ht="58" x14ac:dyDescent="0.35">
      <c r="A968" s="16">
        <v>1097</v>
      </c>
      <c r="B968" s="16" t="s">
        <v>3224</v>
      </c>
      <c r="C968" s="16" t="s">
        <v>3225</v>
      </c>
      <c r="D968" s="16">
        <v>2012</v>
      </c>
      <c r="E968" s="16" t="s">
        <v>3226</v>
      </c>
      <c r="F968" s="16">
        <v>4</v>
      </c>
      <c r="G968" s="16" t="s">
        <v>3227</v>
      </c>
      <c r="H968" s="16">
        <v>2012</v>
      </c>
      <c r="I968" s="16">
        <v>9.4716394999999995E-2</v>
      </c>
      <c r="J968" s="16">
        <v>1</v>
      </c>
      <c r="K968" s="16">
        <v>4</v>
      </c>
      <c r="L968" s="16" t="s">
        <v>370</v>
      </c>
      <c r="M968" s="16">
        <v>1</v>
      </c>
      <c r="N968" s="16">
        <v>1</v>
      </c>
      <c r="O968" s="16">
        <v>0</v>
      </c>
      <c r="P968" s="16">
        <v>0</v>
      </c>
      <c r="Q968" s="16">
        <v>0</v>
      </c>
      <c r="R968" s="16">
        <v>0</v>
      </c>
      <c r="S968" s="16">
        <v>0</v>
      </c>
      <c r="T968" s="16">
        <v>0</v>
      </c>
      <c r="U968" s="16">
        <v>0</v>
      </c>
    </row>
    <row r="969" spans="1:21" ht="58" x14ac:dyDescent="0.35">
      <c r="A969" s="16">
        <v>561</v>
      </c>
      <c r="B969" s="16" t="s">
        <v>3228</v>
      </c>
      <c r="C969" s="16" t="s">
        <v>3229</v>
      </c>
      <c r="D969" s="16">
        <v>2003</v>
      </c>
      <c r="E969" s="16" t="s">
        <v>3230</v>
      </c>
      <c r="F969" s="16">
        <v>4</v>
      </c>
      <c r="G969" s="16" t="s">
        <v>3231</v>
      </c>
      <c r="H969" s="16">
        <v>2003</v>
      </c>
      <c r="I969" s="16">
        <v>6.2277277999999998E-2</v>
      </c>
      <c r="J969" s="16">
        <v>1</v>
      </c>
      <c r="K969" s="16">
        <v>4</v>
      </c>
      <c r="L969" s="16" t="s">
        <v>67</v>
      </c>
      <c r="M969" s="16">
        <v>0</v>
      </c>
      <c r="N969" s="16">
        <v>0</v>
      </c>
      <c r="O969" s="16">
        <v>0</v>
      </c>
      <c r="P969" s="16">
        <v>0</v>
      </c>
      <c r="Q969" s="16">
        <v>1</v>
      </c>
      <c r="R969" s="16">
        <v>0</v>
      </c>
      <c r="S969" s="16">
        <v>0</v>
      </c>
      <c r="T969" s="16">
        <v>0</v>
      </c>
      <c r="U969" s="16">
        <v>0</v>
      </c>
    </row>
    <row r="970" spans="1:21" ht="43.5" x14ac:dyDescent="0.35">
      <c r="A970" s="16">
        <v>100052</v>
      </c>
      <c r="B970" s="16" t="s">
        <v>3232</v>
      </c>
      <c r="C970" s="16" t="s">
        <v>3233</v>
      </c>
      <c r="D970" s="16">
        <v>2018</v>
      </c>
      <c r="E970" s="16" t="s">
        <v>3234</v>
      </c>
      <c r="F970" s="16">
        <v>4</v>
      </c>
      <c r="G970" s="16" t="s">
        <v>3235</v>
      </c>
      <c r="H970" s="16">
        <v>2018</v>
      </c>
      <c r="I970" s="16">
        <v>2.9880232E-2</v>
      </c>
      <c r="J970" s="16">
        <v>1</v>
      </c>
      <c r="K970" s="16">
        <v>4</v>
      </c>
      <c r="L970" s="16" t="s">
        <v>1283</v>
      </c>
      <c r="M970" s="16">
        <v>0</v>
      </c>
      <c r="N970" s="16">
        <v>0</v>
      </c>
      <c r="O970" s="16">
        <v>0</v>
      </c>
      <c r="P970" s="16">
        <v>0</v>
      </c>
      <c r="Q970" s="16">
        <v>0</v>
      </c>
      <c r="R970" s="16">
        <v>0</v>
      </c>
      <c r="S970" s="16">
        <v>0</v>
      </c>
      <c r="T970" s="16">
        <v>0</v>
      </c>
      <c r="U970" s="16">
        <v>1</v>
      </c>
    </row>
    <row r="971" spans="1:21" ht="72.5" x14ac:dyDescent="0.35">
      <c r="A971" s="16">
        <v>488</v>
      </c>
      <c r="B971" s="16" t="s">
        <v>3236</v>
      </c>
      <c r="C971" s="16" t="s">
        <v>801</v>
      </c>
      <c r="D971" s="16">
        <v>2003</v>
      </c>
      <c r="E971" s="16" t="s">
        <v>3237</v>
      </c>
      <c r="F971" s="16">
        <v>4</v>
      </c>
      <c r="G971" s="16" t="s">
        <v>3238</v>
      </c>
      <c r="H971" s="16">
        <v>2003</v>
      </c>
      <c r="I971" s="16">
        <v>2.0054446E-2</v>
      </c>
      <c r="J971" s="16">
        <v>1</v>
      </c>
      <c r="K971" s="16">
        <v>4</v>
      </c>
      <c r="L971" s="16" t="s">
        <v>58</v>
      </c>
      <c r="M971" s="16">
        <v>0</v>
      </c>
      <c r="N971" s="16">
        <v>0</v>
      </c>
      <c r="O971" s="16">
        <v>0</v>
      </c>
      <c r="P971" s="16">
        <v>0</v>
      </c>
      <c r="Q971" s="16">
        <v>0</v>
      </c>
      <c r="R971" s="16">
        <v>0</v>
      </c>
      <c r="S971" s="16">
        <v>0</v>
      </c>
      <c r="T971" s="16">
        <v>1</v>
      </c>
      <c r="U971" s="16">
        <v>0</v>
      </c>
    </row>
    <row r="972" spans="1:21" ht="58" x14ac:dyDescent="0.35">
      <c r="A972" s="16">
        <v>409</v>
      </c>
      <c r="B972" s="16" t="s">
        <v>3239</v>
      </c>
      <c r="C972" s="16" t="s">
        <v>3240</v>
      </c>
      <c r="D972" s="16">
        <v>1997</v>
      </c>
      <c r="E972" s="16" t="s">
        <v>3241</v>
      </c>
      <c r="F972" s="16">
        <v>4</v>
      </c>
      <c r="G972" s="16" t="s">
        <v>3242</v>
      </c>
      <c r="H972" s="16">
        <v>1997</v>
      </c>
      <c r="I972" s="16">
        <v>9.5238100000000006E-3</v>
      </c>
      <c r="J972" s="16">
        <v>1</v>
      </c>
      <c r="K972" s="16">
        <v>4</v>
      </c>
      <c r="L972" s="16" t="s">
        <v>67</v>
      </c>
      <c r="M972" s="16">
        <v>0</v>
      </c>
      <c r="N972" s="16">
        <v>0</v>
      </c>
      <c r="O972" s="16">
        <v>0</v>
      </c>
      <c r="P972" s="16">
        <v>0</v>
      </c>
      <c r="Q972" s="16">
        <v>1</v>
      </c>
      <c r="R972" s="16">
        <v>0</v>
      </c>
      <c r="S972" s="16">
        <v>0</v>
      </c>
      <c r="T972" s="16">
        <v>0</v>
      </c>
      <c r="U972" s="16">
        <v>0</v>
      </c>
    </row>
    <row r="973" spans="1:21" ht="58" x14ac:dyDescent="0.35">
      <c r="A973" s="16">
        <v>26870</v>
      </c>
      <c r="B973" s="16" t="s">
        <v>3243</v>
      </c>
      <c r="C973" s="16" t="s">
        <v>3244</v>
      </c>
      <c r="D973" s="16">
        <v>2015</v>
      </c>
      <c r="E973" s="16" t="s">
        <v>3245</v>
      </c>
      <c r="F973" s="16">
        <v>4</v>
      </c>
      <c r="G973" s="16" t="s">
        <v>3246</v>
      </c>
      <c r="H973" s="16">
        <v>2015</v>
      </c>
      <c r="I973" s="16">
        <v>8.0321290000000007E-3</v>
      </c>
      <c r="J973" s="16">
        <v>1</v>
      </c>
      <c r="K973" s="16">
        <v>4</v>
      </c>
      <c r="L973" s="16" t="s">
        <v>58</v>
      </c>
      <c r="M973" s="16">
        <v>0</v>
      </c>
      <c r="N973" s="16">
        <v>0</v>
      </c>
      <c r="O973" s="16">
        <v>0</v>
      </c>
      <c r="P973" s="16">
        <v>0</v>
      </c>
      <c r="Q973" s="16">
        <v>0</v>
      </c>
      <c r="R973" s="16">
        <v>0</v>
      </c>
      <c r="S973" s="16">
        <v>0</v>
      </c>
      <c r="T973" s="16">
        <v>1</v>
      </c>
      <c r="U973" s="16">
        <v>0</v>
      </c>
    </row>
    <row r="974" spans="1:21" ht="58" x14ac:dyDescent="0.35">
      <c r="A974" s="16">
        <v>512</v>
      </c>
      <c r="B974" s="16" t="s">
        <v>3247</v>
      </c>
      <c r="C974" s="16" t="s">
        <v>3248</v>
      </c>
      <c r="D974" s="16">
        <v>1996</v>
      </c>
      <c r="E974" s="16" t="s">
        <v>3249</v>
      </c>
      <c r="F974" s="16">
        <v>4</v>
      </c>
      <c r="G974" s="16" t="s">
        <v>3250</v>
      </c>
      <c r="H974" s="16">
        <v>1996</v>
      </c>
      <c r="I974" s="16">
        <v>5.5555559999999997E-3</v>
      </c>
      <c r="J974" s="16">
        <v>1</v>
      </c>
      <c r="K974" s="16">
        <v>4</v>
      </c>
      <c r="L974" s="16" t="s">
        <v>58</v>
      </c>
      <c r="M974" s="16">
        <v>0</v>
      </c>
      <c r="N974" s="16">
        <v>0</v>
      </c>
      <c r="O974" s="16">
        <v>0</v>
      </c>
      <c r="P974" s="16">
        <v>0</v>
      </c>
      <c r="Q974" s="16">
        <v>0</v>
      </c>
      <c r="R974" s="16">
        <v>0</v>
      </c>
      <c r="S974" s="16">
        <v>0</v>
      </c>
      <c r="T974" s="16">
        <v>1</v>
      </c>
      <c r="U974" s="16">
        <v>0</v>
      </c>
    </row>
    <row r="975" spans="1:21" ht="58" x14ac:dyDescent="0.35">
      <c r="A975" s="16">
        <v>100134</v>
      </c>
      <c r="B975" s="16" t="s">
        <v>3251</v>
      </c>
      <c r="C975" s="16" t="s">
        <v>3252</v>
      </c>
      <c r="D975" s="16">
        <v>2016</v>
      </c>
      <c r="E975" s="16" t="s">
        <v>3253</v>
      </c>
      <c r="F975" s="16">
        <v>4</v>
      </c>
      <c r="G975" s="16" t="s">
        <v>3254</v>
      </c>
      <c r="H975" s="16">
        <v>2016</v>
      </c>
      <c r="I975" s="16">
        <v>3.7878790000000001E-3</v>
      </c>
      <c r="J975" s="16">
        <v>1</v>
      </c>
      <c r="K975" s="16">
        <v>4</v>
      </c>
      <c r="L975" s="16" t="s">
        <v>32</v>
      </c>
      <c r="M975" s="16">
        <v>0</v>
      </c>
      <c r="N975" s="16">
        <v>0</v>
      </c>
      <c r="O975" s="16">
        <v>0</v>
      </c>
      <c r="P975" s="16">
        <v>0</v>
      </c>
      <c r="Q975" s="16">
        <v>0</v>
      </c>
      <c r="R975" s="16">
        <v>0</v>
      </c>
      <c r="S975" s="16">
        <v>1</v>
      </c>
      <c r="T975" s="16">
        <v>0</v>
      </c>
      <c r="U975" s="16">
        <v>0</v>
      </c>
    </row>
    <row r="976" spans="1:21" ht="58" x14ac:dyDescent="0.35">
      <c r="A976" s="16">
        <v>14</v>
      </c>
      <c r="B976" s="16" t="s">
        <v>3255</v>
      </c>
      <c r="C976" s="16" t="s">
        <v>2400</v>
      </c>
      <c r="D976" s="16">
        <v>2008</v>
      </c>
      <c r="E976" s="16" t="s">
        <v>3255</v>
      </c>
      <c r="F976" s="16">
        <v>4</v>
      </c>
      <c r="G976" s="16" t="s">
        <v>3256</v>
      </c>
      <c r="H976" s="16">
        <v>2008</v>
      </c>
      <c r="I976" s="16">
        <v>0</v>
      </c>
      <c r="J976" s="16">
        <v>1</v>
      </c>
      <c r="K976" s="16">
        <v>4</v>
      </c>
      <c r="L976" s="16" t="s">
        <v>58</v>
      </c>
      <c r="M976" s="16">
        <v>0</v>
      </c>
      <c r="N976" s="16">
        <v>0</v>
      </c>
      <c r="O976" s="16">
        <v>0</v>
      </c>
      <c r="P976" s="16">
        <v>0</v>
      </c>
      <c r="Q976" s="16">
        <v>0</v>
      </c>
      <c r="R976" s="16">
        <v>0</v>
      </c>
      <c r="S976" s="16">
        <v>0</v>
      </c>
      <c r="T976" s="16">
        <v>1</v>
      </c>
      <c r="U976" s="16">
        <v>0</v>
      </c>
    </row>
    <row r="977" spans="1:21" ht="58" x14ac:dyDescent="0.35">
      <c r="A977" s="16">
        <v>559</v>
      </c>
      <c r="B977" s="16" t="s">
        <v>3257</v>
      </c>
      <c r="C977" s="16" t="s">
        <v>3258</v>
      </c>
      <c r="D977" s="16">
        <v>2001</v>
      </c>
      <c r="E977" s="16" t="s">
        <v>3257</v>
      </c>
      <c r="F977" s="16">
        <v>4</v>
      </c>
      <c r="G977" s="16" t="s">
        <v>3259</v>
      </c>
      <c r="H977" s="16">
        <v>2001</v>
      </c>
      <c r="I977" s="16">
        <v>0</v>
      </c>
      <c r="J977" s="16">
        <v>1</v>
      </c>
      <c r="K977" s="16">
        <v>4</v>
      </c>
      <c r="L977" s="16" t="s">
        <v>78</v>
      </c>
      <c r="M977" s="16">
        <v>0</v>
      </c>
      <c r="N977" s="16">
        <v>0</v>
      </c>
      <c r="O977" s="16">
        <v>1</v>
      </c>
      <c r="P977" s="16">
        <v>0</v>
      </c>
      <c r="Q977" s="16">
        <v>0</v>
      </c>
      <c r="R977" s="16">
        <v>0</v>
      </c>
      <c r="S977" s="16">
        <v>0</v>
      </c>
      <c r="T977" s="16">
        <v>1</v>
      </c>
      <c r="U977" s="16">
        <v>0</v>
      </c>
    </row>
    <row r="978" spans="1:21" ht="58" x14ac:dyDescent="0.35">
      <c r="A978" s="16">
        <v>844</v>
      </c>
      <c r="B978" s="16" t="s">
        <v>3260</v>
      </c>
      <c r="C978" s="16" t="s">
        <v>3261</v>
      </c>
      <c r="D978" s="16">
        <v>2005</v>
      </c>
      <c r="E978" s="16" t="s">
        <v>3260</v>
      </c>
      <c r="F978" s="16">
        <v>4</v>
      </c>
      <c r="G978" s="16" t="s">
        <v>3262</v>
      </c>
      <c r="H978" s="16">
        <v>2005</v>
      </c>
      <c r="I978" s="16">
        <v>0</v>
      </c>
      <c r="J978" s="16">
        <v>1</v>
      </c>
      <c r="K978" s="16">
        <v>4</v>
      </c>
      <c r="L978" s="16" t="s">
        <v>67</v>
      </c>
      <c r="M978" s="16">
        <v>0</v>
      </c>
      <c r="N978" s="16">
        <v>0</v>
      </c>
      <c r="O978" s="16">
        <v>0</v>
      </c>
      <c r="P978" s="16">
        <v>0</v>
      </c>
      <c r="Q978" s="16">
        <v>1</v>
      </c>
      <c r="R978" s="16">
        <v>0</v>
      </c>
      <c r="S978" s="16">
        <v>0</v>
      </c>
      <c r="T978" s="16">
        <v>0</v>
      </c>
      <c r="U978" s="16">
        <v>0</v>
      </c>
    </row>
    <row r="979" spans="1:21" ht="58" x14ac:dyDescent="0.35">
      <c r="A979" s="16">
        <v>1068</v>
      </c>
      <c r="B979" s="16" t="s">
        <v>3263</v>
      </c>
      <c r="C979" s="16" t="s">
        <v>3264</v>
      </c>
      <c r="D979" s="16">
        <v>2008</v>
      </c>
      <c r="E979" s="16" t="s">
        <v>3263</v>
      </c>
      <c r="F979" s="16">
        <v>4</v>
      </c>
      <c r="G979" s="16" t="s">
        <v>3265</v>
      </c>
      <c r="H979" s="16">
        <v>2008</v>
      </c>
      <c r="I979" s="16">
        <v>0</v>
      </c>
      <c r="J979" s="16">
        <v>1</v>
      </c>
      <c r="K979" s="16">
        <v>4</v>
      </c>
      <c r="L979" s="16" t="s">
        <v>67</v>
      </c>
      <c r="M979" s="16">
        <v>0</v>
      </c>
      <c r="N979" s="16">
        <v>0</v>
      </c>
      <c r="O979" s="16">
        <v>0</v>
      </c>
      <c r="P979" s="16">
        <v>0</v>
      </c>
      <c r="Q979" s="16">
        <v>1</v>
      </c>
      <c r="R979" s="16">
        <v>0</v>
      </c>
      <c r="S979" s="16">
        <v>0</v>
      </c>
      <c r="T979" s="16">
        <v>0</v>
      </c>
      <c r="U979" s="16">
        <v>0</v>
      </c>
    </row>
    <row r="980" spans="1:21" ht="72.5" x14ac:dyDescent="0.35">
      <c r="A980" s="16">
        <v>27011</v>
      </c>
      <c r="B980" s="16" t="s">
        <v>3266</v>
      </c>
      <c r="C980" s="16" t="s">
        <v>3267</v>
      </c>
      <c r="D980" s="16">
        <v>2018</v>
      </c>
      <c r="E980" s="16" t="s">
        <v>3266</v>
      </c>
      <c r="F980" s="16">
        <v>4</v>
      </c>
      <c r="G980" s="16" t="s">
        <v>3268</v>
      </c>
      <c r="H980" s="16">
        <v>2018</v>
      </c>
      <c r="I980" s="16">
        <v>0</v>
      </c>
      <c r="J980" s="16">
        <v>1</v>
      </c>
      <c r="K980" s="16">
        <v>4</v>
      </c>
      <c r="L980" s="16" t="s">
        <v>53</v>
      </c>
      <c r="M980" s="16">
        <v>0</v>
      </c>
      <c r="N980" s="16">
        <v>0</v>
      </c>
      <c r="O980" s="16">
        <v>0</v>
      </c>
      <c r="P980" s="16">
        <v>0</v>
      </c>
      <c r="Q980" s="16">
        <v>1</v>
      </c>
      <c r="R980" s="16">
        <v>0</v>
      </c>
      <c r="S980" s="16">
        <v>0</v>
      </c>
      <c r="T980" s="16">
        <v>1</v>
      </c>
      <c r="U980" s="16">
        <v>0</v>
      </c>
    </row>
    <row r="981" spans="1:21" ht="72.5" x14ac:dyDescent="0.35">
      <c r="A981" s="16">
        <v>50089</v>
      </c>
      <c r="B981" s="16" t="s">
        <v>3269</v>
      </c>
      <c r="C981" s="16" t="s">
        <v>3270</v>
      </c>
      <c r="D981" s="16">
        <v>2012</v>
      </c>
      <c r="E981" s="16" t="s">
        <v>3269</v>
      </c>
      <c r="F981" s="16">
        <v>4</v>
      </c>
      <c r="G981" s="16" t="s">
        <v>3271</v>
      </c>
      <c r="H981" s="16">
        <v>2012</v>
      </c>
      <c r="I981" s="16">
        <v>0</v>
      </c>
      <c r="J981" s="16">
        <v>1</v>
      </c>
      <c r="K981" s="16">
        <v>4</v>
      </c>
      <c r="L981" s="16" t="s">
        <v>2163</v>
      </c>
      <c r="M981" s="16">
        <v>1</v>
      </c>
      <c r="N981" s="16">
        <v>1</v>
      </c>
      <c r="O981" s="16">
        <v>0</v>
      </c>
      <c r="P981" s="16">
        <v>0</v>
      </c>
      <c r="Q981" s="16">
        <v>0</v>
      </c>
      <c r="R981" s="16">
        <v>0</v>
      </c>
      <c r="S981" s="16">
        <v>0</v>
      </c>
      <c r="T981" s="16">
        <v>0</v>
      </c>
      <c r="U981" s="16">
        <v>0</v>
      </c>
    </row>
    <row r="982" spans="1:21" ht="116" x14ac:dyDescent="0.35">
      <c r="A982" s="16">
        <v>1083</v>
      </c>
      <c r="B982" s="16" t="s">
        <v>3272</v>
      </c>
      <c r="C982" s="16" t="s">
        <v>3273</v>
      </c>
      <c r="D982" s="16">
        <v>2010</v>
      </c>
      <c r="E982" s="16" t="s">
        <v>3274</v>
      </c>
      <c r="F982" s="16">
        <v>3</v>
      </c>
      <c r="G982" s="16" t="s">
        <v>3275</v>
      </c>
      <c r="H982" s="16">
        <v>2010</v>
      </c>
      <c r="I982" s="16">
        <v>0.17113863700000001</v>
      </c>
      <c r="J982" s="16">
        <v>1</v>
      </c>
      <c r="K982" s="16">
        <v>3</v>
      </c>
      <c r="L982" s="16" t="s">
        <v>58</v>
      </c>
      <c r="M982" s="16">
        <v>0</v>
      </c>
      <c r="N982" s="16">
        <v>0</v>
      </c>
      <c r="O982" s="16">
        <v>0</v>
      </c>
      <c r="P982" s="16">
        <v>0</v>
      </c>
      <c r="Q982" s="16">
        <v>0</v>
      </c>
      <c r="R982" s="16">
        <v>0</v>
      </c>
      <c r="S982" s="16">
        <v>0</v>
      </c>
      <c r="T982" s="16">
        <v>1</v>
      </c>
      <c r="U982" s="16">
        <v>0</v>
      </c>
    </row>
    <row r="983" spans="1:21" ht="159.5" x14ac:dyDescent="0.35">
      <c r="A983" s="16">
        <v>26828</v>
      </c>
      <c r="B983" s="16" t="s">
        <v>3276</v>
      </c>
      <c r="C983" s="16" t="s">
        <v>3277</v>
      </c>
      <c r="D983" s="16">
        <v>2015</v>
      </c>
      <c r="E983" s="16" t="s">
        <v>3278</v>
      </c>
      <c r="F983" s="16">
        <v>3</v>
      </c>
      <c r="G983" s="16" t="s">
        <v>3279</v>
      </c>
      <c r="H983" s="16">
        <v>2015</v>
      </c>
      <c r="I983" s="16">
        <v>0.15920397999999999</v>
      </c>
      <c r="J983" s="16">
        <v>1</v>
      </c>
      <c r="K983" s="16">
        <v>3</v>
      </c>
      <c r="L983" s="16" t="s">
        <v>58</v>
      </c>
      <c r="M983" s="16">
        <v>0</v>
      </c>
      <c r="N983" s="16">
        <v>0</v>
      </c>
      <c r="O983" s="16">
        <v>0</v>
      </c>
      <c r="P983" s="16">
        <v>0</v>
      </c>
      <c r="Q983" s="16">
        <v>0</v>
      </c>
      <c r="R983" s="16">
        <v>0</v>
      </c>
      <c r="S983" s="16">
        <v>0</v>
      </c>
      <c r="T983" s="16">
        <v>1</v>
      </c>
      <c r="U983" s="16">
        <v>0</v>
      </c>
    </row>
    <row r="984" spans="1:21" ht="58" x14ac:dyDescent="0.35">
      <c r="A984" s="16">
        <v>1083</v>
      </c>
      <c r="B984" s="16" t="s">
        <v>3280</v>
      </c>
      <c r="C984" s="16" t="s">
        <v>3281</v>
      </c>
      <c r="D984" s="16">
        <v>2010</v>
      </c>
      <c r="E984" s="16" t="s">
        <v>3282</v>
      </c>
      <c r="F984" s="16">
        <v>3</v>
      </c>
      <c r="G984" s="16" t="s">
        <v>3283</v>
      </c>
      <c r="H984" s="16">
        <v>2010</v>
      </c>
      <c r="I984" s="16">
        <v>0.154811855</v>
      </c>
      <c r="J984" s="16">
        <v>1</v>
      </c>
      <c r="K984" s="16">
        <v>3</v>
      </c>
      <c r="L984" s="16" t="s">
        <v>58</v>
      </c>
      <c r="M984" s="16">
        <v>0</v>
      </c>
      <c r="N984" s="16">
        <v>0</v>
      </c>
      <c r="O984" s="16">
        <v>0</v>
      </c>
      <c r="P984" s="16">
        <v>0</v>
      </c>
      <c r="Q984" s="16">
        <v>0</v>
      </c>
      <c r="R984" s="16">
        <v>0</v>
      </c>
      <c r="S984" s="16">
        <v>0</v>
      </c>
      <c r="T984" s="16">
        <v>1</v>
      </c>
      <c r="U984" s="16">
        <v>0</v>
      </c>
    </row>
    <row r="985" spans="1:21" ht="58" x14ac:dyDescent="0.35">
      <c r="A985" s="16">
        <v>837</v>
      </c>
      <c r="B985" s="16" t="s">
        <v>3284</v>
      </c>
      <c r="C985" s="16" t="s">
        <v>3285</v>
      </c>
      <c r="D985" s="16">
        <v>2007</v>
      </c>
      <c r="E985" s="16" t="s">
        <v>3286</v>
      </c>
      <c r="F985" s="16">
        <v>3</v>
      </c>
      <c r="G985" s="16" t="s">
        <v>3287</v>
      </c>
      <c r="H985" s="16">
        <v>2007</v>
      </c>
      <c r="I985" s="16">
        <v>0.12016863999999999</v>
      </c>
      <c r="J985" s="16">
        <v>1</v>
      </c>
      <c r="K985" s="16">
        <v>3</v>
      </c>
      <c r="L985" s="16" t="s">
        <v>67</v>
      </c>
      <c r="M985" s="16">
        <v>0</v>
      </c>
      <c r="N985" s="16">
        <v>0</v>
      </c>
      <c r="O985" s="16">
        <v>0</v>
      </c>
      <c r="P985" s="16">
        <v>0</v>
      </c>
      <c r="Q985" s="16">
        <v>1</v>
      </c>
      <c r="R985" s="16">
        <v>0</v>
      </c>
      <c r="S985" s="16">
        <v>0</v>
      </c>
      <c r="T985" s="16">
        <v>0</v>
      </c>
      <c r="U985" s="16">
        <v>0</v>
      </c>
    </row>
    <row r="986" spans="1:21" ht="72.5" x14ac:dyDescent="0.35">
      <c r="A986" s="16">
        <v>50070</v>
      </c>
      <c r="B986" s="16" t="s">
        <v>3288</v>
      </c>
      <c r="C986" s="16" t="s">
        <v>3289</v>
      </c>
      <c r="D986" s="16">
        <v>2014</v>
      </c>
      <c r="E986" s="16" t="s">
        <v>3290</v>
      </c>
      <c r="F986" s="16">
        <v>3</v>
      </c>
      <c r="G986" s="16" t="s">
        <v>3291</v>
      </c>
      <c r="H986" s="16">
        <v>2014</v>
      </c>
      <c r="I986" s="16">
        <v>7.4055186999999995E-2</v>
      </c>
      <c r="J986" s="16">
        <v>1</v>
      </c>
      <c r="K986" s="16">
        <v>3</v>
      </c>
      <c r="L986" s="16" t="s">
        <v>1027</v>
      </c>
      <c r="M986" s="16">
        <v>0</v>
      </c>
      <c r="N986" s="16">
        <v>0</v>
      </c>
      <c r="O986" s="16">
        <v>0</v>
      </c>
      <c r="P986" s="16">
        <v>0</v>
      </c>
      <c r="Q986" s="16">
        <v>0</v>
      </c>
      <c r="R986" s="16">
        <v>0</v>
      </c>
      <c r="S986" s="16">
        <v>0</v>
      </c>
      <c r="T986" s="16">
        <v>0</v>
      </c>
      <c r="U986" s="16">
        <v>0</v>
      </c>
    </row>
    <row r="987" spans="1:21" ht="72.5" x14ac:dyDescent="0.35">
      <c r="A987" s="16">
        <v>561</v>
      </c>
      <c r="B987" s="16" t="s">
        <v>3292</v>
      </c>
      <c r="C987" s="16" t="s">
        <v>3293</v>
      </c>
      <c r="D987" s="16">
        <v>2002</v>
      </c>
      <c r="E987" s="16" t="s">
        <v>3294</v>
      </c>
      <c r="F987" s="16">
        <v>3</v>
      </c>
      <c r="G987" s="16" t="s">
        <v>3295</v>
      </c>
      <c r="H987" s="16">
        <v>2002</v>
      </c>
      <c r="I987" s="16">
        <v>6.8355104E-2</v>
      </c>
      <c r="J987" s="16">
        <v>1</v>
      </c>
      <c r="K987" s="16">
        <v>3</v>
      </c>
      <c r="L987" s="16" t="s">
        <v>67</v>
      </c>
      <c r="M987" s="16">
        <v>0</v>
      </c>
      <c r="N987" s="16">
        <v>0</v>
      </c>
      <c r="O987" s="16">
        <v>0</v>
      </c>
      <c r="P987" s="16">
        <v>0</v>
      </c>
      <c r="Q987" s="16">
        <v>1</v>
      </c>
      <c r="R987" s="16">
        <v>0</v>
      </c>
      <c r="S987" s="16">
        <v>0</v>
      </c>
      <c r="T987" s="16">
        <v>0</v>
      </c>
      <c r="U987" s="16">
        <v>0</v>
      </c>
    </row>
    <row r="988" spans="1:21" ht="58" x14ac:dyDescent="0.35">
      <c r="A988" s="16">
        <v>482</v>
      </c>
      <c r="B988" s="16" t="s">
        <v>3296</v>
      </c>
      <c r="C988" s="16" t="s">
        <v>1545</v>
      </c>
      <c r="D988" s="16">
        <v>2009</v>
      </c>
      <c r="E988" s="16" t="s">
        <v>3297</v>
      </c>
      <c r="F988" s="16">
        <v>3</v>
      </c>
      <c r="G988" s="16" t="s">
        <v>3298</v>
      </c>
      <c r="H988" s="16">
        <v>2009</v>
      </c>
      <c r="I988" s="16">
        <v>5.2258852000000001E-2</v>
      </c>
      <c r="J988" s="16">
        <v>1</v>
      </c>
      <c r="K988" s="16">
        <v>3</v>
      </c>
      <c r="L988" s="16" t="s">
        <v>58</v>
      </c>
      <c r="M988" s="16">
        <v>0</v>
      </c>
      <c r="N988" s="16">
        <v>0</v>
      </c>
      <c r="O988" s="16">
        <v>0</v>
      </c>
      <c r="P988" s="16">
        <v>0</v>
      </c>
      <c r="Q988" s="16">
        <v>0</v>
      </c>
      <c r="R988" s="16">
        <v>0</v>
      </c>
      <c r="S988" s="16">
        <v>0</v>
      </c>
      <c r="T988" s="16">
        <v>1</v>
      </c>
      <c r="U988" s="16">
        <v>0</v>
      </c>
    </row>
    <row r="989" spans="1:21" ht="101.5" x14ac:dyDescent="0.35">
      <c r="A989" s="16">
        <v>1073</v>
      </c>
      <c r="B989" s="16" t="s">
        <v>3299</v>
      </c>
      <c r="C989" s="16" t="s">
        <v>3300</v>
      </c>
      <c r="D989" s="16">
        <v>2007</v>
      </c>
      <c r="E989" s="16" t="s">
        <v>3301</v>
      </c>
      <c r="F989" s="16">
        <v>3</v>
      </c>
      <c r="G989" s="16" t="s">
        <v>3302</v>
      </c>
      <c r="H989" s="16">
        <v>2007</v>
      </c>
      <c r="I989" s="16">
        <v>5.1157200999999999E-2</v>
      </c>
      <c r="J989" s="16">
        <v>1</v>
      </c>
      <c r="K989" s="16">
        <v>3</v>
      </c>
      <c r="L989" s="16" t="s">
        <v>58</v>
      </c>
      <c r="M989" s="16">
        <v>0</v>
      </c>
      <c r="N989" s="16">
        <v>0</v>
      </c>
      <c r="O989" s="16">
        <v>0</v>
      </c>
      <c r="P989" s="16">
        <v>0</v>
      </c>
      <c r="Q989" s="16">
        <v>0</v>
      </c>
      <c r="R989" s="16">
        <v>0</v>
      </c>
      <c r="S989" s="16">
        <v>0</v>
      </c>
      <c r="T989" s="16">
        <v>1</v>
      </c>
      <c r="U989" s="16">
        <v>0</v>
      </c>
    </row>
    <row r="990" spans="1:21" ht="58" x14ac:dyDescent="0.35">
      <c r="A990" s="16">
        <v>502</v>
      </c>
      <c r="B990" s="16" t="s">
        <v>3303</v>
      </c>
      <c r="C990" s="16" t="s">
        <v>2824</v>
      </c>
      <c r="D990" s="16">
        <v>2004</v>
      </c>
      <c r="E990" s="16" t="s">
        <v>3304</v>
      </c>
      <c r="F990" s="16">
        <v>3</v>
      </c>
      <c r="G990" s="16" t="s">
        <v>3305</v>
      </c>
      <c r="H990" s="16">
        <v>2004</v>
      </c>
      <c r="I990" s="16">
        <v>3.5679928999999999E-2</v>
      </c>
      <c r="J990" s="16">
        <v>1</v>
      </c>
      <c r="K990" s="16">
        <v>3</v>
      </c>
      <c r="L990" s="16" t="s">
        <v>58</v>
      </c>
      <c r="M990" s="16">
        <v>0</v>
      </c>
      <c r="N990" s="16">
        <v>0</v>
      </c>
      <c r="O990" s="16">
        <v>0</v>
      </c>
      <c r="P990" s="16">
        <v>0</v>
      </c>
      <c r="Q990" s="16">
        <v>0</v>
      </c>
      <c r="R990" s="16">
        <v>0</v>
      </c>
      <c r="S990" s="16">
        <v>0</v>
      </c>
      <c r="T990" s="16">
        <v>1</v>
      </c>
      <c r="U990" s="16">
        <v>0</v>
      </c>
    </row>
    <row r="991" spans="1:21" ht="72.5" x14ac:dyDescent="0.35">
      <c r="A991" s="16">
        <v>409</v>
      </c>
      <c r="B991" s="16" t="s">
        <v>3306</v>
      </c>
      <c r="C991" s="16" t="s">
        <v>3307</v>
      </c>
      <c r="D991" s="16">
        <v>2002</v>
      </c>
      <c r="E991" s="16" t="s">
        <v>3308</v>
      </c>
      <c r="F991" s="16">
        <v>3</v>
      </c>
      <c r="G991" s="16" t="s">
        <v>3309</v>
      </c>
      <c r="H991" s="16">
        <v>2002</v>
      </c>
      <c r="I991" s="16">
        <v>3.3973918999999998E-2</v>
      </c>
      <c r="J991" s="16">
        <v>1</v>
      </c>
      <c r="K991" s="16">
        <v>3</v>
      </c>
      <c r="L991" s="16" t="s">
        <v>67</v>
      </c>
      <c r="M991" s="16">
        <v>0</v>
      </c>
      <c r="N991" s="16">
        <v>0</v>
      </c>
      <c r="O991" s="16">
        <v>0</v>
      </c>
      <c r="P991" s="16">
        <v>0</v>
      </c>
      <c r="Q991" s="16">
        <v>1</v>
      </c>
      <c r="R991" s="16">
        <v>0</v>
      </c>
      <c r="S991" s="16">
        <v>0</v>
      </c>
      <c r="T991" s="16">
        <v>0</v>
      </c>
      <c r="U991" s="16">
        <v>0</v>
      </c>
    </row>
    <row r="992" spans="1:21" ht="87" x14ac:dyDescent="0.35">
      <c r="A992" s="16">
        <v>460</v>
      </c>
      <c r="B992" s="16" t="s">
        <v>3310</v>
      </c>
      <c r="C992" s="16" t="s">
        <v>3311</v>
      </c>
      <c r="D992" s="16">
        <v>2009</v>
      </c>
      <c r="E992" s="16" t="s">
        <v>3312</v>
      </c>
      <c r="F992" s="16">
        <v>3</v>
      </c>
      <c r="G992" s="16" t="s">
        <v>3313</v>
      </c>
      <c r="H992" s="16">
        <v>2009</v>
      </c>
      <c r="I992" s="16">
        <v>3.2339842000000001E-2</v>
      </c>
      <c r="J992" s="16">
        <v>1</v>
      </c>
      <c r="K992" s="16">
        <v>3</v>
      </c>
      <c r="L992" s="16" t="s">
        <v>58</v>
      </c>
      <c r="M992" s="16">
        <v>0</v>
      </c>
      <c r="N992" s="16">
        <v>0</v>
      </c>
      <c r="O992" s="16">
        <v>0</v>
      </c>
      <c r="P992" s="16">
        <v>0</v>
      </c>
      <c r="Q992" s="16">
        <v>0</v>
      </c>
      <c r="R992" s="16">
        <v>0</v>
      </c>
      <c r="S992" s="16">
        <v>0</v>
      </c>
      <c r="T992" s="16">
        <v>1</v>
      </c>
      <c r="U992" s="16">
        <v>0</v>
      </c>
    </row>
    <row r="993" spans="1:21" ht="58" x14ac:dyDescent="0.35">
      <c r="A993" s="16">
        <v>413</v>
      </c>
      <c r="B993" s="16" t="s">
        <v>3314</v>
      </c>
      <c r="C993" s="16" t="s">
        <v>3315</v>
      </c>
      <c r="D993" s="16">
        <v>2006</v>
      </c>
      <c r="E993" s="16" t="s">
        <v>3316</v>
      </c>
      <c r="F993" s="16">
        <v>3</v>
      </c>
      <c r="G993" s="16" t="s">
        <v>3317</v>
      </c>
      <c r="H993" s="16">
        <v>2006</v>
      </c>
      <c r="I993" s="16">
        <v>8.4388190000000002E-3</v>
      </c>
      <c r="J993" s="16">
        <v>1</v>
      </c>
      <c r="K993" s="16">
        <v>3</v>
      </c>
      <c r="L993" s="16" t="s">
        <v>2212</v>
      </c>
      <c r="M993" s="16">
        <v>0</v>
      </c>
      <c r="N993" s="16">
        <v>0</v>
      </c>
      <c r="O993" s="16">
        <v>0</v>
      </c>
      <c r="P993" s="16">
        <v>0</v>
      </c>
      <c r="Q993" s="16">
        <v>0</v>
      </c>
      <c r="R993" s="16">
        <v>0</v>
      </c>
      <c r="S993" s="16">
        <v>0</v>
      </c>
      <c r="T993" s="16">
        <v>1</v>
      </c>
      <c r="U993" s="16">
        <v>0</v>
      </c>
    </row>
    <row r="994" spans="1:21" ht="58" x14ac:dyDescent="0.35">
      <c r="A994" s="16">
        <v>100091</v>
      </c>
      <c r="B994" s="16" t="s">
        <v>3318</v>
      </c>
      <c r="C994" s="16" t="s">
        <v>3319</v>
      </c>
      <c r="D994" s="16">
        <v>2017</v>
      </c>
      <c r="E994" s="16" t="s">
        <v>3320</v>
      </c>
      <c r="F994" s="16">
        <v>3</v>
      </c>
      <c r="G994" s="16" t="s">
        <v>3321</v>
      </c>
      <c r="H994" s="16">
        <v>2017</v>
      </c>
      <c r="I994" s="16">
        <v>6.8728519999999996E-3</v>
      </c>
      <c r="J994" s="16">
        <v>1</v>
      </c>
      <c r="K994" s="16">
        <v>3</v>
      </c>
      <c r="L994" s="16" t="s">
        <v>1892</v>
      </c>
      <c r="M994" s="16">
        <v>1</v>
      </c>
      <c r="N994" s="16">
        <v>1</v>
      </c>
      <c r="O994" s="16">
        <v>0</v>
      </c>
      <c r="P994" s="16">
        <v>1</v>
      </c>
      <c r="Q994" s="16">
        <v>0</v>
      </c>
      <c r="R994" s="16">
        <v>0</v>
      </c>
      <c r="S994" s="16">
        <v>0</v>
      </c>
      <c r="T994" s="16">
        <v>1</v>
      </c>
      <c r="U994" s="16">
        <v>0</v>
      </c>
    </row>
    <row r="995" spans="1:21" ht="87" x14ac:dyDescent="0.35">
      <c r="A995" s="16">
        <v>26861</v>
      </c>
      <c r="B995" s="16" t="s">
        <v>3322</v>
      </c>
      <c r="C995" s="16" t="s">
        <v>3323</v>
      </c>
      <c r="D995" s="16">
        <v>2019</v>
      </c>
      <c r="E995" s="16" t="s">
        <v>3324</v>
      </c>
      <c r="F995" s="16">
        <v>3</v>
      </c>
      <c r="G995" s="16" t="s">
        <v>3325</v>
      </c>
      <c r="H995" s="16">
        <v>2019</v>
      </c>
      <c r="I995" s="16">
        <v>5.2083329999999999E-3</v>
      </c>
      <c r="J995" s="16">
        <v>1</v>
      </c>
      <c r="K995" s="16">
        <v>3</v>
      </c>
      <c r="L995" s="16" t="s">
        <v>58</v>
      </c>
      <c r="M995" s="16">
        <v>0</v>
      </c>
      <c r="N995" s="16">
        <v>0</v>
      </c>
      <c r="O995" s="16">
        <v>0</v>
      </c>
      <c r="P995" s="16">
        <v>0</v>
      </c>
      <c r="Q995" s="16">
        <v>0</v>
      </c>
      <c r="R995" s="16">
        <v>0</v>
      </c>
      <c r="S995" s="16">
        <v>0</v>
      </c>
      <c r="T995" s="16">
        <v>1</v>
      </c>
      <c r="U995" s="16">
        <v>0</v>
      </c>
    </row>
    <row r="996" spans="1:21" ht="72.5" x14ac:dyDescent="0.35">
      <c r="A996" s="16">
        <v>378</v>
      </c>
      <c r="B996" s="16" t="s">
        <v>3326</v>
      </c>
      <c r="C996" s="16" t="s">
        <v>3327</v>
      </c>
      <c r="D996" s="16">
        <v>2007</v>
      </c>
      <c r="E996" s="16" t="s">
        <v>3326</v>
      </c>
      <c r="F996" s="16">
        <v>3</v>
      </c>
      <c r="G996" s="16" t="s">
        <v>3328</v>
      </c>
      <c r="H996" s="16">
        <v>2007</v>
      </c>
      <c r="I996" s="16">
        <v>0</v>
      </c>
      <c r="J996" s="16">
        <v>1</v>
      </c>
      <c r="K996" s="16">
        <v>3</v>
      </c>
      <c r="L996" s="16" t="s">
        <v>366</v>
      </c>
      <c r="M996" s="16">
        <v>0</v>
      </c>
      <c r="N996" s="16">
        <v>0</v>
      </c>
      <c r="O996" s="16">
        <v>1</v>
      </c>
      <c r="P996" s="16">
        <v>0</v>
      </c>
      <c r="Q996" s="16">
        <v>0</v>
      </c>
      <c r="R996" s="16">
        <v>0</v>
      </c>
      <c r="S996" s="16">
        <v>0</v>
      </c>
      <c r="T996" s="16">
        <v>1</v>
      </c>
      <c r="U996" s="16">
        <v>0</v>
      </c>
    </row>
    <row r="997" spans="1:21" ht="72.5" x14ac:dyDescent="0.35">
      <c r="A997" s="16">
        <v>409</v>
      </c>
      <c r="B997" s="16" t="s">
        <v>3329</v>
      </c>
      <c r="C997" s="16" t="s">
        <v>550</v>
      </c>
      <c r="D997" s="16">
        <v>1999</v>
      </c>
      <c r="E997" s="16" t="s">
        <v>3329</v>
      </c>
      <c r="F997" s="16">
        <v>3</v>
      </c>
      <c r="G997" s="16" t="s">
        <v>3330</v>
      </c>
      <c r="H997" s="16">
        <v>1999</v>
      </c>
      <c r="I997" s="16">
        <v>0</v>
      </c>
      <c r="J997" s="16">
        <v>1</v>
      </c>
      <c r="K997" s="16">
        <v>3</v>
      </c>
      <c r="L997" s="16" t="s">
        <v>67</v>
      </c>
      <c r="M997" s="16">
        <v>0</v>
      </c>
      <c r="N997" s="16">
        <v>0</v>
      </c>
      <c r="O997" s="16">
        <v>0</v>
      </c>
      <c r="P997" s="16">
        <v>0</v>
      </c>
      <c r="Q997" s="16">
        <v>1</v>
      </c>
      <c r="R997" s="16">
        <v>0</v>
      </c>
      <c r="S997" s="16">
        <v>0</v>
      </c>
      <c r="T997" s="16">
        <v>0</v>
      </c>
      <c r="U997" s="16">
        <v>0</v>
      </c>
    </row>
    <row r="998" spans="1:21" ht="72.5" x14ac:dyDescent="0.35">
      <c r="A998" s="16">
        <v>561</v>
      </c>
      <c r="B998" s="16" t="s">
        <v>3294</v>
      </c>
      <c r="C998" s="16" t="s">
        <v>2238</v>
      </c>
      <c r="D998" s="16">
        <v>2002</v>
      </c>
      <c r="E998" s="16" t="s">
        <v>3294</v>
      </c>
      <c r="F998" s="16">
        <v>3</v>
      </c>
      <c r="G998" s="16" t="s">
        <v>3295</v>
      </c>
      <c r="H998" s="16">
        <v>2002</v>
      </c>
      <c r="I998" s="16">
        <v>0</v>
      </c>
      <c r="J998" s="16">
        <v>1</v>
      </c>
      <c r="K998" s="16">
        <v>3</v>
      </c>
      <c r="L998" s="16" t="s">
        <v>67</v>
      </c>
      <c r="M998" s="16">
        <v>0</v>
      </c>
      <c r="N998" s="16">
        <v>0</v>
      </c>
      <c r="O998" s="16">
        <v>0</v>
      </c>
      <c r="P998" s="16">
        <v>0</v>
      </c>
      <c r="Q998" s="16">
        <v>1</v>
      </c>
      <c r="R998" s="16">
        <v>0</v>
      </c>
      <c r="S998" s="16">
        <v>0</v>
      </c>
      <c r="T998" s="16">
        <v>0</v>
      </c>
      <c r="U998" s="16">
        <v>0</v>
      </c>
    </row>
    <row r="999" spans="1:21" ht="58" x14ac:dyDescent="0.35">
      <c r="A999" s="16">
        <v>561</v>
      </c>
      <c r="B999" s="16" t="s">
        <v>3331</v>
      </c>
      <c r="C999" s="16" t="s">
        <v>3332</v>
      </c>
      <c r="D999" s="16">
        <v>2008</v>
      </c>
      <c r="E999" s="16" t="s">
        <v>3331</v>
      </c>
      <c r="F999" s="16">
        <v>3</v>
      </c>
      <c r="G999" s="16" t="s">
        <v>3333</v>
      </c>
      <c r="H999" s="16">
        <v>2008</v>
      </c>
      <c r="I999" s="16">
        <v>0</v>
      </c>
      <c r="J999" s="16">
        <v>1</v>
      </c>
      <c r="K999" s="16">
        <v>3</v>
      </c>
      <c r="L999" s="16" t="s">
        <v>67</v>
      </c>
      <c r="M999" s="16">
        <v>0</v>
      </c>
      <c r="N999" s="16">
        <v>0</v>
      </c>
      <c r="O999" s="16">
        <v>0</v>
      </c>
      <c r="P999" s="16">
        <v>0</v>
      </c>
      <c r="Q999" s="16">
        <v>1</v>
      </c>
      <c r="R999" s="16">
        <v>0</v>
      </c>
      <c r="S999" s="16">
        <v>0</v>
      </c>
      <c r="T999" s="16">
        <v>0</v>
      </c>
      <c r="U999" s="16">
        <v>0</v>
      </c>
    </row>
    <row r="1000" spans="1:21" ht="43.5" x14ac:dyDescent="0.35">
      <c r="A1000" s="16">
        <v>1087</v>
      </c>
      <c r="B1000" s="16" t="s">
        <v>3334</v>
      </c>
      <c r="C1000" s="16" t="s">
        <v>1481</v>
      </c>
      <c r="D1000" s="16">
        <v>2012</v>
      </c>
      <c r="E1000" s="16" t="s">
        <v>3334</v>
      </c>
      <c r="F1000" s="16">
        <v>3</v>
      </c>
      <c r="G1000" s="16" t="s">
        <v>3335</v>
      </c>
      <c r="H1000" s="16">
        <v>2012</v>
      </c>
      <c r="I1000" s="16">
        <v>0</v>
      </c>
      <c r="J1000" s="16">
        <v>1</v>
      </c>
      <c r="K1000" s="16">
        <v>3</v>
      </c>
      <c r="L1000" s="16" t="s">
        <v>58</v>
      </c>
      <c r="M1000" s="16">
        <v>0</v>
      </c>
      <c r="N1000" s="16">
        <v>0</v>
      </c>
      <c r="O1000" s="16">
        <v>0</v>
      </c>
      <c r="P1000" s="16">
        <v>0</v>
      </c>
      <c r="Q1000" s="16">
        <v>0</v>
      </c>
      <c r="R1000" s="16">
        <v>0</v>
      </c>
      <c r="S1000" s="16">
        <v>0</v>
      </c>
      <c r="T1000" s="16">
        <v>1</v>
      </c>
      <c r="U1000" s="16">
        <v>0</v>
      </c>
    </row>
    <row r="1001" spans="1:21" ht="43.5" x14ac:dyDescent="0.35">
      <c r="A1001" s="16">
        <v>1118</v>
      </c>
      <c r="B1001" s="16" t="s">
        <v>3336</v>
      </c>
      <c r="C1001" s="16" t="s">
        <v>3337</v>
      </c>
      <c r="D1001" s="16">
        <v>2011</v>
      </c>
      <c r="E1001" s="16" t="s">
        <v>3336</v>
      </c>
      <c r="F1001" s="16">
        <v>3</v>
      </c>
      <c r="G1001" s="16" t="s">
        <v>3338</v>
      </c>
      <c r="H1001" s="16">
        <v>2011</v>
      </c>
      <c r="I1001" s="16">
        <v>0</v>
      </c>
      <c r="J1001" s="16">
        <v>1</v>
      </c>
      <c r="K1001" s="16">
        <v>3</v>
      </c>
      <c r="L1001" s="16" t="s">
        <v>3339</v>
      </c>
      <c r="M1001" s="16">
        <v>0</v>
      </c>
      <c r="N1001" s="16">
        <v>0</v>
      </c>
      <c r="O1001" s="16">
        <v>1</v>
      </c>
      <c r="P1001" s="16">
        <v>0</v>
      </c>
      <c r="Q1001" s="16">
        <v>1</v>
      </c>
      <c r="R1001" s="16">
        <v>0</v>
      </c>
      <c r="S1001" s="16">
        <v>0</v>
      </c>
      <c r="T1001" s="16">
        <v>0</v>
      </c>
      <c r="U1001" s="16">
        <v>0</v>
      </c>
    </row>
    <row r="1002" spans="1:21" ht="58" x14ac:dyDescent="0.35">
      <c r="A1002" s="16">
        <v>1720</v>
      </c>
      <c r="B1002" s="16" t="s">
        <v>3340</v>
      </c>
      <c r="C1002" s="16" t="s">
        <v>3341</v>
      </c>
      <c r="D1002" s="16">
        <v>1996</v>
      </c>
      <c r="E1002" s="16" t="s">
        <v>3340</v>
      </c>
      <c r="F1002" s="16">
        <v>3</v>
      </c>
      <c r="G1002" s="16" t="s">
        <v>3342</v>
      </c>
      <c r="H1002" s="16">
        <v>1996</v>
      </c>
      <c r="I1002" s="16">
        <v>0</v>
      </c>
      <c r="J1002" s="16">
        <v>1</v>
      </c>
      <c r="K1002" s="16">
        <v>3</v>
      </c>
      <c r="L1002" s="16" t="s">
        <v>58</v>
      </c>
      <c r="M1002" s="16">
        <v>0</v>
      </c>
      <c r="N1002" s="16">
        <v>0</v>
      </c>
      <c r="O1002" s="16">
        <v>0</v>
      </c>
      <c r="P1002" s="16">
        <v>0</v>
      </c>
      <c r="Q1002" s="16">
        <v>0</v>
      </c>
      <c r="R1002" s="16">
        <v>0</v>
      </c>
      <c r="S1002" s="16">
        <v>0</v>
      </c>
      <c r="T1002" s="16">
        <v>1</v>
      </c>
      <c r="U1002" s="16">
        <v>0</v>
      </c>
    </row>
    <row r="1003" spans="1:21" ht="58" x14ac:dyDescent="0.35">
      <c r="A1003" s="16">
        <v>7504</v>
      </c>
      <c r="B1003" s="16" t="s">
        <v>3343</v>
      </c>
      <c r="C1003" s="16" t="s">
        <v>3344</v>
      </c>
      <c r="D1003" s="16">
        <v>2004</v>
      </c>
      <c r="E1003" s="16" t="s">
        <v>3343</v>
      </c>
      <c r="F1003" s="16">
        <v>3</v>
      </c>
      <c r="G1003" s="16" t="s">
        <v>3345</v>
      </c>
      <c r="H1003" s="16">
        <v>2004</v>
      </c>
      <c r="I1003" s="16">
        <v>0</v>
      </c>
      <c r="J1003" s="16">
        <v>1</v>
      </c>
      <c r="K1003" s="16">
        <v>3</v>
      </c>
      <c r="L1003" s="16" t="s">
        <v>58</v>
      </c>
      <c r="M1003" s="16">
        <v>0</v>
      </c>
      <c r="N1003" s="16">
        <v>0</v>
      </c>
      <c r="O1003" s="16">
        <v>0</v>
      </c>
      <c r="P1003" s="16">
        <v>0</v>
      </c>
      <c r="Q1003" s="16">
        <v>0</v>
      </c>
      <c r="R1003" s="16">
        <v>0</v>
      </c>
      <c r="S1003" s="16">
        <v>0</v>
      </c>
      <c r="T1003" s="16">
        <v>1</v>
      </c>
      <c r="U1003" s="16">
        <v>0</v>
      </c>
    </row>
    <row r="1004" spans="1:21" ht="87" x14ac:dyDescent="0.35">
      <c r="A1004" s="16">
        <v>15022</v>
      </c>
      <c r="B1004" s="16" t="s">
        <v>3346</v>
      </c>
      <c r="C1004" s="16" t="s">
        <v>1808</v>
      </c>
      <c r="D1004" s="16">
        <v>1997</v>
      </c>
      <c r="E1004" s="16" t="s">
        <v>3346</v>
      </c>
      <c r="F1004" s="16">
        <v>3</v>
      </c>
      <c r="G1004" s="16" t="s">
        <v>3347</v>
      </c>
      <c r="H1004" s="16">
        <v>1997</v>
      </c>
      <c r="I1004" s="16">
        <v>0</v>
      </c>
      <c r="J1004" s="16">
        <v>1</v>
      </c>
      <c r="K1004" s="16">
        <v>3</v>
      </c>
      <c r="L1004" s="16" t="s">
        <v>58</v>
      </c>
      <c r="M1004" s="16">
        <v>0</v>
      </c>
      <c r="N1004" s="16">
        <v>0</v>
      </c>
      <c r="O1004" s="16">
        <v>0</v>
      </c>
      <c r="P1004" s="16">
        <v>0</v>
      </c>
      <c r="Q1004" s="16">
        <v>0</v>
      </c>
      <c r="R1004" s="16">
        <v>0</v>
      </c>
      <c r="S1004" s="16">
        <v>0</v>
      </c>
      <c r="T1004" s="16">
        <v>1</v>
      </c>
      <c r="U1004" s="16">
        <v>0</v>
      </c>
    </row>
    <row r="1005" spans="1:21" ht="58" x14ac:dyDescent="0.35">
      <c r="A1005" s="16">
        <v>26927</v>
      </c>
      <c r="B1005" s="16" t="s">
        <v>3348</v>
      </c>
      <c r="C1005" s="16" t="s">
        <v>3349</v>
      </c>
      <c r="D1005" s="16">
        <v>2018</v>
      </c>
      <c r="E1005" s="16" t="s">
        <v>3348</v>
      </c>
      <c r="F1005" s="16">
        <v>3</v>
      </c>
      <c r="G1005" s="16" t="s">
        <v>3350</v>
      </c>
      <c r="H1005" s="16">
        <v>2018</v>
      </c>
      <c r="I1005" s="16">
        <v>0</v>
      </c>
      <c r="J1005" s="16">
        <v>1</v>
      </c>
      <c r="K1005" s="16">
        <v>3</v>
      </c>
      <c r="L1005" s="16" t="s">
        <v>519</v>
      </c>
      <c r="M1005" s="16">
        <v>0</v>
      </c>
      <c r="N1005" s="16">
        <v>0</v>
      </c>
      <c r="O1005" s="16">
        <v>1</v>
      </c>
      <c r="P1005" s="16">
        <v>0</v>
      </c>
      <c r="Q1005" s="16">
        <v>0</v>
      </c>
      <c r="R1005" s="16">
        <v>0</v>
      </c>
      <c r="S1005" s="16">
        <v>0</v>
      </c>
      <c r="T1005" s="16">
        <v>0</v>
      </c>
      <c r="U1005" s="16">
        <v>0</v>
      </c>
    </row>
    <row r="1006" spans="1:21" ht="43.5" x14ac:dyDescent="0.35">
      <c r="A1006" s="16">
        <v>100052</v>
      </c>
      <c r="B1006" s="16" t="s">
        <v>3351</v>
      </c>
      <c r="C1006" s="16" t="s">
        <v>3352</v>
      </c>
      <c r="D1006" s="16">
        <v>2019</v>
      </c>
      <c r="E1006" s="16" t="s">
        <v>3351</v>
      </c>
      <c r="F1006" s="16">
        <v>3</v>
      </c>
      <c r="G1006" s="16" t="s">
        <v>3353</v>
      </c>
      <c r="H1006" s="16">
        <v>2019</v>
      </c>
      <c r="I1006" s="16">
        <v>0</v>
      </c>
      <c r="J1006" s="16">
        <v>1</v>
      </c>
      <c r="K1006" s="16">
        <v>3</v>
      </c>
      <c r="L1006" s="16" t="s">
        <v>1283</v>
      </c>
      <c r="M1006" s="16">
        <v>0</v>
      </c>
      <c r="N1006" s="16">
        <v>0</v>
      </c>
      <c r="O1006" s="16">
        <v>0</v>
      </c>
      <c r="P1006" s="16">
        <v>0</v>
      </c>
      <c r="Q1006" s="16">
        <v>0</v>
      </c>
      <c r="R1006" s="16">
        <v>0</v>
      </c>
      <c r="S1006" s="16">
        <v>0</v>
      </c>
      <c r="T1006" s="16">
        <v>0</v>
      </c>
      <c r="U1006" s="16">
        <v>1</v>
      </c>
    </row>
    <row r="1007" spans="1:21" ht="87" x14ac:dyDescent="0.35">
      <c r="A1007" s="16">
        <v>100123</v>
      </c>
      <c r="B1007" s="16" t="s">
        <v>3354</v>
      </c>
      <c r="C1007" s="16" t="s">
        <v>3355</v>
      </c>
      <c r="D1007" s="16">
        <v>2020</v>
      </c>
      <c r="E1007" s="16" t="s">
        <v>3354</v>
      </c>
      <c r="F1007" s="16">
        <v>3</v>
      </c>
      <c r="G1007" s="16" t="s">
        <v>3356</v>
      </c>
      <c r="H1007" s="16">
        <v>2020</v>
      </c>
      <c r="I1007" s="16">
        <v>0</v>
      </c>
      <c r="J1007" s="16">
        <v>1</v>
      </c>
      <c r="K1007" s="16">
        <v>3</v>
      </c>
      <c r="L1007" s="16" t="s">
        <v>1958</v>
      </c>
      <c r="M1007" s="16">
        <v>0</v>
      </c>
      <c r="N1007" s="16">
        <v>0</v>
      </c>
      <c r="O1007" s="16">
        <v>0</v>
      </c>
      <c r="P1007" s="16">
        <v>0</v>
      </c>
      <c r="Q1007" s="16">
        <v>0</v>
      </c>
      <c r="R1007" s="16">
        <v>0</v>
      </c>
      <c r="S1007" s="16">
        <v>0</v>
      </c>
      <c r="T1007" s="16">
        <v>1</v>
      </c>
      <c r="U1007" s="16">
        <v>1</v>
      </c>
    </row>
    <row r="1008" spans="1:21" ht="58" x14ac:dyDescent="0.35">
      <c r="A1008" s="16">
        <v>100131</v>
      </c>
      <c r="B1008" s="16" t="s">
        <v>3357</v>
      </c>
      <c r="C1008" s="16" t="s">
        <v>3358</v>
      </c>
      <c r="D1008" s="16">
        <v>2018</v>
      </c>
      <c r="E1008" s="16" t="s">
        <v>3357</v>
      </c>
      <c r="F1008" s="16">
        <v>3</v>
      </c>
      <c r="G1008" s="16" t="s">
        <v>3359</v>
      </c>
      <c r="H1008" s="16">
        <v>2018</v>
      </c>
      <c r="I1008" s="16">
        <v>0</v>
      </c>
      <c r="J1008" s="16">
        <v>1</v>
      </c>
      <c r="K1008" s="16">
        <v>3</v>
      </c>
      <c r="L1008" s="16" t="s">
        <v>646</v>
      </c>
      <c r="M1008" s="16">
        <v>1</v>
      </c>
      <c r="N1008" s="16">
        <v>1</v>
      </c>
      <c r="O1008" s="16">
        <v>0</v>
      </c>
      <c r="P1008" s="16">
        <v>0</v>
      </c>
      <c r="Q1008" s="16">
        <v>0</v>
      </c>
      <c r="R1008" s="16">
        <v>0</v>
      </c>
      <c r="S1008" s="16">
        <v>0</v>
      </c>
      <c r="T1008" s="16">
        <v>0</v>
      </c>
      <c r="U1008" s="16">
        <v>0</v>
      </c>
    </row>
    <row r="1009" spans="1:21" ht="58" x14ac:dyDescent="0.35">
      <c r="A1009" s="16">
        <v>871</v>
      </c>
      <c r="B1009" s="16" t="s">
        <v>3360</v>
      </c>
      <c r="C1009" s="16" t="s">
        <v>3361</v>
      </c>
      <c r="D1009" s="16">
        <v>2005</v>
      </c>
      <c r="E1009" s="16" t="s">
        <v>3362</v>
      </c>
      <c r="F1009" s="16">
        <v>2</v>
      </c>
      <c r="G1009" s="16" t="s">
        <v>3363</v>
      </c>
      <c r="H1009" s="16">
        <v>2005</v>
      </c>
      <c r="I1009" s="16">
        <v>0.18336841000000001</v>
      </c>
      <c r="J1009" s="16">
        <v>1</v>
      </c>
      <c r="K1009" s="16">
        <v>2</v>
      </c>
      <c r="L1009" s="16" t="s">
        <v>58</v>
      </c>
      <c r="M1009" s="16">
        <v>0</v>
      </c>
      <c r="N1009" s="16">
        <v>0</v>
      </c>
      <c r="O1009" s="16">
        <v>0</v>
      </c>
      <c r="P1009" s="16">
        <v>0</v>
      </c>
      <c r="Q1009" s="16">
        <v>0</v>
      </c>
      <c r="R1009" s="16">
        <v>0</v>
      </c>
      <c r="S1009" s="16">
        <v>0</v>
      </c>
      <c r="T1009" s="16">
        <v>1</v>
      </c>
      <c r="U1009" s="16">
        <v>0</v>
      </c>
    </row>
    <row r="1010" spans="1:21" ht="58" x14ac:dyDescent="0.35">
      <c r="A1010" s="16">
        <v>26828</v>
      </c>
      <c r="B1010" s="16" t="s">
        <v>3364</v>
      </c>
      <c r="C1010" s="16" t="s">
        <v>3365</v>
      </c>
      <c r="D1010" s="16">
        <v>2013</v>
      </c>
      <c r="E1010" s="16" t="s">
        <v>3366</v>
      </c>
      <c r="F1010" s="16">
        <v>2</v>
      </c>
      <c r="G1010" s="16" t="s">
        <v>3367</v>
      </c>
      <c r="H1010" s="16">
        <v>2013</v>
      </c>
      <c r="I1010" s="16">
        <v>0.15899239100000001</v>
      </c>
      <c r="J1010" s="16">
        <v>1</v>
      </c>
      <c r="K1010" s="16">
        <v>2</v>
      </c>
      <c r="L1010" s="16" t="s">
        <v>58</v>
      </c>
      <c r="M1010" s="16">
        <v>0</v>
      </c>
      <c r="N1010" s="16">
        <v>0</v>
      </c>
      <c r="O1010" s="16">
        <v>0</v>
      </c>
      <c r="P1010" s="16">
        <v>0</v>
      </c>
      <c r="Q1010" s="16">
        <v>0</v>
      </c>
      <c r="R1010" s="16">
        <v>0</v>
      </c>
      <c r="S1010" s="16">
        <v>0</v>
      </c>
      <c r="T1010" s="16">
        <v>1</v>
      </c>
      <c r="U1010" s="16">
        <v>0</v>
      </c>
    </row>
    <row r="1011" spans="1:21" ht="72.5" x14ac:dyDescent="0.35">
      <c r="A1011" s="16">
        <v>100135</v>
      </c>
      <c r="B1011" s="16" t="s">
        <v>3368</v>
      </c>
      <c r="C1011" s="16" t="s">
        <v>3369</v>
      </c>
      <c r="D1011" s="16">
        <v>2018</v>
      </c>
      <c r="E1011" s="16" t="s">
        <v>3370</v>
      </c>
      <c r="F1011" s="16">
        <v>2</v>
      </c>
      <c r="G1011" s="16" t="s">
        <v>3371</v>
      </c>
      <c r="H1011" s="16">
        <v>2018</v>
      </c>
      <c r="I1011" s="16">
        <v>0.14510151800000001</v>
      </c>
      <c r="J1011" s="16">
        <v>1</v>
      </c>
      <c r="K1011" s="16">
        <v>2</v>
      </c>
      <c r="L1011" s="16" t="s">
        <v>58</v>
      </c>
      <c r="M1011" s="16">
        <v>0</v>
      </c>
      <c r="N1011" s="16">
        <v>0</v>
      </c>
      <c r="O1011" s="16">
        <v>0</v>
      </c>
      <c r="P1011" s="16">
        <v>0</v>
      </c>
      <c r="Q1011" s="16">
        <v>0</v>
      </c>
      <c r="R1011" s="16">
        <v>0</v>
      </c>
      <c r="S1011" s="16">
        <v>0</v>
      </c>
      <c r="T1011" s="16">
        <v>1</v>
      </c>
      <c r="U1011" s="16">
        <v>0</v>
      </c>
    </row>
    <row r="1012" spans="1:21" ht="58" x14ac:dyDescent="0.35">
      <c r="A1012" s="16">
        <v>1084</v>
      </c>
      <c r="B1012" s="16" t="s">
        <v>3372</v>
      </c>
      <c r="C1012" s="16" t="s">
        <v>3373</v>
      </c>
      <c r="D1012" s="16">
        <v>2010</v>
      </c>
      <c r="E1012" s="16" t="s">
        <v>3374</v>
      </c>
      <c r="F1012" s="16">
        <v>2</v>
      </c>
      <c r="G1012" s="16" t="s">
        <v>3375</v>
      </c>
      <c r="H1012" s="16">
        <v>2010</v>
      </c>
      <c r="I1012" s="16">
        <v>0.13706117300000001</v>
      </c>
      <c r="J1012" s="16">
        <v>1</v>
      </c>
      <c r="K1012" s="16">
        <v>2</v>
      </c>
      <c r="L1012" s="16" t="s">
        <v>58</v>
      </c>
      <c r="M1012" s="16">
        <v>0</v>
      </c>
      <c r="N1012" s="16">
        <v>0</v>
      </c>
      <c r="O1012" s="16">
        <v>0</v>
      </c>
      <c r="P1012" s="16">
        <v>0</v>
      </c>
      <c r="Q1012" s="16">
        <v>0</v>
      </c>
      <c r="R1012" s="16">
        <v>0</v>
      </c>
      <c r="S1012" s="16">
        <v>0</v>
      </c>
      <c r="T1012" s="16">
        <v>1</v>
      </c>
      <c r="U1012" s="16">
        <v>0</v>
      </c>
    </row>
    <row r="1013" spans="1:21" ht="58" x14ac:dyDescent="0.35">
      <c r="A1013" s="16">
        <v>50002</v>
      </c>
      <c r="B1013" s="16" t="s">
        <v>3376</v>
      </c>
      <c r="C1013" s="16" t="s">
        <v>3377</v>
      </c>
      <c r="D1013" s="16">
        <v>2003</v>
      </c>
      <c r="E1013" s="16" t="s">
        <v>3378</v>
      </c>
      <c r="F1013" s="16">
        <v>2</v>
      </c>
      <c r="G1013" s="16" t="s">
        <v>3379</v>
      </c>
      <c r="H1013" s="16">
        <v>2003</v>
      </c>
      <c r="I1013" s="16">
        <v>0.111111111</v>
      </c>
      <c r="J1013" s="16">
        <v>1</v>
      </c>
      <c r="K1013" s="16">
        <v>2</v>
      </c>
      <c r="L1013" s="16" t="s">
        <v>58</v>
      </c>
      <c r="M1013" s="16">
        <v>0</v>
      </c>
      <c r="N1013" s="16">
        <v>0</v>
      </c>
      <c r="O1013" s="16">
        <v>0</v>
      </c>
      <c r="P1013" s="16">
        <v>0</v>
      </c>
      <c r="Q1013" s="16">
        <v>0</v>
      </c>
      <c r="R1013" s="16">
        <v>0</v>
      </c>
      <c r="S1013" s="16">
        <v>0</v>
      </c>
      <c r="T1013" s="16">
        <v>1</v>
      </c>
      <c r="U1013" s="16">
        <v>0</v>
      </c>
    </row>
    <row r="1014" spans="1:21" ht="58" x14ac:dyDescent="0.35">
      <c r="A1014" s="16">
        <v>1068</v>
      </c>
      <c r="B1014" s="16" t="s">
        <v>3380</v>
      </c>
      <c r="C1014" s="16" t="s">
        <v>3381</v>
      </c>
      <c r="D1014" s="16">
        <v>2012</v>
      </c>
      <c r="E1014" s="16" t="s">
        <v>3382</v>
      </c>
      <c r="F1014" s="16">
        <v>2</v>
      </c>
      <c r="G1014" s="16" t="s">
        <v>3383</v>
      </c>
      <c r="H1014" s="16">
        <v>2012</v>
      </c>
      <c r="I1014" s="16">
        <v>9.9909665999999994E-2</v>
      </c>
      <c r="J1014" s="16">
        <v>1</v>
      </c>
      <c r="K1014" s="16">
        <v>2</v>
      </c>
      <c r="L1014" s="16" t="s">
        <v>67</v>
      </c>
      <c r="M1014" s="16">
        <v>0</v>
      </c>
      <c r="N1014" s="16">
        <v>0</v>
      </c>
      <c r="O1014" s="16">
        <v>0</v>
      </c>
      <c r="P1014" s="16">
        <v>0</v>
      </c>
      <c r="Q1014" s="16">
        <v>1</v>
      </c>
      <c r="R1014" s="16">
        <v>0</v>
      </c>
      <c r="S1014" s="16">
        <v>0</v>
      </c>
      <c r="T1014" s="16">
        <v>0</v>
      </c>
      <c r="U1014" s="16">
        <v>0</v>
      </c>
    </row>
    <row r="1015" spans="1:21" ht="58" x14ac:dyDescent="0.35">
      <c r="A1015" s="16">
        <v>1700</v>
      </c>
      <c r="B1015" s="16" t="s">
        <v>3384</v>
      </c>
      <c r="C1015" s="16" t="s">
        <v>3385</v>
      </c>
      <c r="D1015" s="16">
        <v>1999</v>
      </c>
      <c r="E1015" s="16" t="s">
        <v>3386</v>
      </c>
      <c r="F1015" s="16">
        <v>2</v>
      </c>
      <c r="G1015" s="16" t="s">
        <v>3387</v>
      </c>
      <c r="H1015" s="16">
        <v>1999</v>
      </c>
      <c r="I1015" s="16">
        <v>7.2413793000000004E-2</v>
      </c>
      <c r="J1015" s="16">
        <v>1</v>
      </c>
      <c r="K1015" s="16">
        <v>2</v>
      </c>
      <c r="L1015" s="16" t="s">
        <v>32</v>
      </c>
      <c r="M1015" s="16">
        <v>0</v>
      </c>
      <c r="N1015" s="16">
        <v>0</v>
      </c>
      <c r="O1015" s="16">
        <v>0</v>
      </c>
      <c r="P1015" s="16">
        <v>0</v>
      </c>
      <c r="Q1015" s="16">
        <v>0</v>
      </c>
      <c r="R1015" s="16">
        <v>0</v>
      </c>
      <c r="S1015" s="16">
        <v>1</v>
      </c>
      <c r="T1015" s="16">
        <v>0</v>
      </c>
      <c r="U1015" s="16">
        <v>0</v>
      </c>
    </row>
    <row r="1016" spans="1:21" ht="72.5" x14ac:dyDescent="0.35">
      <c r="A1016" s="16">
        <v>50002</v>
      </c>
      <c r="B1016" s="16" t="s">
        <v>3388</v>
      </c>
      <c r="C1016" s="16" t="s">
        <v>3389</v>
      </c>
      <c r="D1016" s="16">
        <v>2002</v>
      </c>
      <c r="E1016" s="16" t="s">
        <v>3390</v>
      </c>
      <c r="F1016" s="16">
        <v>2</v>
      </c>
      <c r="G1016" s="16" t="s">
        <v>3391</v>
      </c>
      <c r="H1016" s="16">
        <v>2002</v>
      </c>
      <c r="I1016" s="16">
        <v>4.7145887999999997E-2</v>
      </c>
      <c r="J1016" s="16">
        <v>1</v>
      </c>
      <c r="K1016" s="16">
        <v>2</v>
      </c>
      <c r="L1016" s="16" t="s">
        <v>58</v>
      </c>
      <c r="M1016" s="16">
        <v>0</v>
      </c>
      <c r="N1016" s="16">
        <v>0</v>
      </c>
      <c r="O1016" s="16">
        <v>0</v>
      </c>
      <c r="P1016" s="16">
        <v>0</v>
      </c>
      <c r="Q1016" s="16">
        <v>0</v>
      </c>
      <c r="R1016" s="16">
        <v>0</v>
      </c>
      <c r="S1016" s="16">
        <v>0</v>
      </c>
      <c r="T1016" s="16">
        <v>1</v>
      </c>
      <c r="U1016" s="16">
        <v>0</v>
      </c>
    </row>
    <row r="1017" spans="1:21" ht="58" x14ac:dyDescent="0.35">
      <c r="A1017" s="16">
        <v>1084</v>
      </c>
      <c r="B1017" s="16" t="s">
        <v>3392</v>
      </c>
      <c r="C1017" s="16" t="s">
        <v>3393</v>
      </c>
      <c r="D1017" s="16">
        <v>2010</v>
      </c>
      <c r="E1017" s="16" t="s">
        <v>3394</v>
      </c>
      <c r="F1017" s="16">
        <v>2</v>
      </c>
      <c r="G1017" s="16" t="s">
        <v>3395</v>
      </c>
      <c r="H1017" s="16">
        <v>2010</v>
      </c>
      <c r="I1017" s="16">
        <v>3.3740333999999997E-2</v>
      </c>
      <c r="J1017" s="16">
        <v>1</v>
      </c>
      <c r="K1017" s="16">
        <v>2</v>
      </c>
      <c r="L1017" s="16" t="s">
        <v>58</v>
      </c>
      <c r="M1017" s="16">
        <v>0</v>
      </c>
      <c r="N1017" s="16">
        <v>0</v>
      </c>
      <c r="O1017" s="16">
        <v>0</v>
      </c>
      <c r="P1017" s="16">
        <v>0</v>
      </c>
      <c r="Q1017" s="16">
        <v>0</v>
      </c>
      <c r="R1017" s="16">
        <v>0</v>
      </c>
      <c r="S1017" s="16">
        <v>0</v>
      </c>
      <c r="T1017" s="16">
        <v>1</v>
      </c>
      <c r="U1017" s="16">
        <v>0</v>
      </c>
    </row>
    <row r="1018" spans="1:21" ht="72.5" x14ac:dyDescent="0.35">
      <c r="A1018" s="16">
        <v>236</v>
      </c>
      <c r="B1018" s="16" t="s">
        <v>3396</v>
      </c>
      <c r="C1018" s="16" t="s">
        <v>3397</v>
      </c>
      <c r="D1018" s="16">
        <v>2000</v>
      </c>
      <c r="E1018" s="16" t="s">
        <v>3398</v>
      </c>
      <c r="F1018" s="16">
        <v>2</v>
      </c>
      <c r="G1018" s="16" t="s">
        <v>3399</v>
      </c>
      <c r="H1018" s="16">
        <v>2000</v>
      </c>
      <c r="I1018" s="16">
        <v>3.0606571999999999E-2</v>
      </c>
      <c r="J1018" s="16">
        <v>1</v>
      </c>
      <c r="K1018" s="16">
        <v>2</v>
      </c>
      <c r="L1018" s="16" t="s">
        <v>1653</v>
      </c>
      <c r="M1018" s="16">
        <v>0</v>
      </c>
      <c r="N1018" s="16">
        <v>0</v>
      </c>
      <c r="O1018" s="16">
        <v>0</v>
      </c>
      <c r="P1018" s="16">
        <v>1</v>
      </c>
      <c r="Q1018" s="16">
        <v>0</v>
      </c>
      <c r="R1018" s="16">
        <v>1</v>
      </c>
      <c r="S1018" s="16">
        <v>0</v>
      </c>
      <c r="T1018" s="16">
        <v>0</v>
      </c>
      <c r="U1018" s="16">
        <v>0</v>
      </c>
    </row>
    <row r="1019" spans="1:21" ht="58" x14ac:dyDescent="0.35">
      <c r="A1019" s="16">
        <v>533</v>
      </c>
      <c r="B1019" s="16" t="s">
        <v>3400</v>
      </c>
      <c r="C1019" s="16" t="s">
        <v>3401</v>
      </c>
      <c r="D1019" s="16">
        <v>2006</v>
      </c>
      <c r="E1019" s="16" t="s">
        <v>3402</v>
      </c>
      <c r="F1019" s="16">
        <v>2</v>
      </c>
      <c r="G1019" s="16" t="s">
        <v>3403</v>
      </c>
      <c r="H1019" s="16">
        <v>2006</v>
      </c>
      <c r="I1019" s="16">
        <v>2.7592805000000001E-2</v>
      </c>
      <c r="J1019" s="16">
        <v>1</v>
      </c>
      <c r="K1019" s="16">
        <v>2</v>
      </c>
      <c r="L1019" s="16" t="s">
        <v>58</v>
      </c>
      <c r="M1019" s="16">
        <v>0</v>
      </c>
      <c r="N1019" s="16">
        <v>0</v>
      </c>
      <c r="O1019" s="16">
        <v>0</v>
      </c>
      <c r="P1019" s="16">
        <v>0</v>
      </c>
      <c r="Q1019" s="16">
        <v>0</v>
      </c>
      <c r="R1019" s="16">
        <v>0</v>
      </c>
      <c r="S1019" s="16">
        <v>0</v>
      </c>
      <c r="T1019" s="16">
        <v>1</v>
      </c>
      <c r="U1019" s="16">
        <v>0</v>
      </c>
    </row>
    <row r="1020" spans="1:21" ht="101.5" x14ac:dyDescent="0.35">
      <c r="A1020" s="16">
        <v>100050</v>
      </c>
      <c r="B1020" s="16" t="s">
        <v>3404</v>
      </c>
      <c r="C1020" s="16" t="s">
        <v>3405</v>
      </c>
      <c r="D1020" s="16">
        <v>2018</v>
      </c>
      <c r="E1020" s="16" t="s">
        <v>3406</v>
      </c>
      <c r="F1020" s="16">
        <v>2</v>
      </c>
      <c r="G1020" s="16" t="s">
        <v>3407</v>
      </c>
      <c r="H1020" s="16">
        <v>2018</v>
      </c>
      <c r="I1020" s="16">
        <v>2.1075429999999999E-2</v>
      </c>
      <c r="J1020" s="16">
        <v>1</v>
      </c>
      <c r="K1020" s="16">
        <v>2</v>
      </c>
      <c r="L1020" s="16" t="s">
        <v>1507</v>
      </c>
      <c r="M1020" s="16">
        <v>0</v>
      </c>
      <c r="N1020" s="16">
        <v>0</v>
      </c>
      <c r="O1020" s="16">
        <v>0</v>
      </c>
      <c r="P1020" s="16">
        <v>0</v>
      </c>
      <c r="Q1020" s="16">
        <v>0</v>
      </c>
      <c r="R1020" s="16">
        <v>0</v>
      </c>
      <c r="S1020" s="16">
        <v>0</v>
      </c>
      <c r="T1020" s="16">
        <v>1</v>
      </c>
      <c r="U1020" s="16">
        <v>0</v>
      </c>
    </row>
    <row r="1021" spans="1:21" ht="58" x14ac:dyDescent="0.35">
      <c r="A1021" s="16">
        <v>1073</v>
      </c>
      <c r="B1021" s="16" t="s">
        <v>3408</v>
      </c>
      <c r="C1021" s="16" t="s">
        <v>3409</v>
      </c>
      <c r="D1021" s="16">
        <v>2009</v>
      </c>
      <c r="E1021" s="16" t="s">
        <v>3410</v>
      </c>
      <c r="F1021" s="16">
        <v>2</v>
      </c>
      <c r="G1021" s="16" t="s">
        <v>3411</v>
      </c>
      <c r="H1021" s="16">
        <v>2009</v>
      </c>
      <c r="I1021" s="16">
        <v>7.6628349999999998E-3</v>
      </c>
      <c r="J1021" s="16">
        <v>1</v>
      </c>
      <c r="K1021" s="16">
        <v>2</v>
      </c>
      <c r="L1021" s="16" t="s">
        <v>58</v>
      </c>
      <c r="M1021" s="16">
        <v>0</v>
      </c>
      <c r="N1021" s="16">
        <v>0</v>
      </c>
      <c r="O1021" s="16">
        <v>0</v>
      </c>
      <c r="P1021" s="16">
        <v>0</v>
      </c>
      <c r="Q1021" s="16">
        <v>0</v>
      </c>
      <c r="R1021" s="16">
        <v>0</v>
      </c>
      <c r="S1021" s="16">
        <v>0</v>
      </c>
      <c r="T1021" s="16">
        <v>1</v>
      </c>
      <c r="U1021" s="16">
        <v>0</v>
      </c>
    </row>
    <row r="1022" spans="1:21" ht="72.5" x14ac:dyDescent="0.35">
      <c r="A1022" s="16">
        <v>27011</v>
      </c>
      <c r="B1022" s="16" t="s">
        <v>3412</v>
      </c>
      <c r="C1022" s="16" t="s">
        <v>3413</v>
      </c>
      <c r="D1022" s="16">
        <v>2018</v>
      </c>
      <c r="E1022" s="16" t="s">
        <v>3414</v>
      </c>
      <c r="F1022" s="16">
        <v>2</v>
      </c>
      <c r="G1022" s="16" t="s">
        <v>3415</v>
      </c>
      <c r="H1022" s="16">
        <v>2018</v>
      </c>
      <c r="I1022" s="16">
        <v>6.4102559999999996E-3</v>
      </c>
      <c r="J1022" s="16">
        <v>1</v>
      </c>
      <c r="K1022" s="16">
        <v>2</v>
      </c>
      <c r="L1022" s="16" t="s">
        <v>53</v>
      </c>
      <c r="M1022" s="16">
        <v>0</v>
      </c>
      <c r="N1022" s="16">
        <v>0</v>
      </c>
      <c r="O1022" s="16">
        <v>0</v>
      </c>
      <c r="P1022" s="16">
        <v>0</v>
      </c>
      <c r="Q1022" s="16">
        <v>1</v>
      </c>
      <c r="R1022" s="16">
        <v>0</v>
      </c>
      <c r="S1022" s="16">
        <v>0</v>
      </c>
      <c r="T1022" s="16">
        <v>1</v>
      </c>
      <c r="U1022" s="16">
        <v>0</v>
      </c>
    </row>
    <row r="1023" spans="1:21" ht="43.5" x14ac:dyDescent="0.35">
      <c r="A1023" s="16">
        <v>14</v>
      </c>
      <c r="B1023" s="16" t="s">
        <v>3416</v>
      </c>
      <c r="C1023" s="16" t="s">
        <v>3417</v>
      </c>
      <c r="D1023" s="16">
        <v>2005</v>
      </c>
      <c r="E1023" s="16" t="s">
        <v>3418</v>
      </c>
      <c r="F1023" s="16">
        <v>2</v>
      </c>
      <c r="G1023" s="16" t="s">
        <v>3419</v>
      </c>
      <c r="H1023" s="16">
        <v>2005</v>
      </c>
      <c r="I1023" s="16">
        <v>5.2083329999999999E-3</v>
      </c>
      <c r="J1023" s="16">
        <v>1</v>
      </c>
      <c r="K1023" s="16">
        <v>2</v>
      </c>
      <c r="L1023" s="16" t="s">
        <v>58</v>
      </c>
      <c r="M1023" s="16">
        <v>0</v>
      </c>
      <c r="N1023" s="16">
        <v>0</v>
      </c>
      <c r="O1023" s="16">
        <v>0</v>
      </c>
      <c r="P1023" s="16">
        <v>0</v>
      </c>
      <c r="Q1023" s="16">
        <v>0</v>
      </c>
      <c r="R1023" s="16">
        <v>0</v>
      </c>
      <c r="S1023" s="16">
        <v>0</v>
      </c>
      <c r="T1023" s="16">
        <v>1</v>
      </c>
      <c r="U1023" s="16">
        <v>0</v>
      </c>
    </row>
    <row r="1024" spans="1:21" ht="72.5" x14ac:dyDescent="0.35">
      <c r="A1024" s="16">
        <v>372</v>
      </c>
      <c r="B1024" s="16" t="s">
        <v>3420</v>
      </c>
      <c r="C1024" s="16" t="s">
        <v>3421</v>
      </c>
      <c r="D1024" s="16">
        <v>1998</v>
      </c>
      <c r="E1024" s="16" t="s">
        <v>3420</v>
      </c>
      <c r="F1024" s="16">
        <v>2</v>
      </c>
      <c r="G1024" s="16" t="s">
        <v>3422</v>
      </c>
      <c r="H1024" s="16">
        <v>1998</v>
      </c>
      <c r="I1024" s="16">
        <v>0</v>
      </c>
      <c r="J1024" s="16">
        <v>1</v>
      </c>
      <c r="K1024" s="16">
        <v>2</v>
      </c>
      <c r="L1024" s="16" t="s">
        <v>58</v>
      </c>
      <c r="M1024" s="16">
        <v>0</v>
      </c>
      <c r="N1024" s="16">
        <v>0</v>
      </c>
      <c r="O1024" s="16">
        <v>0</v>
      </c>
      <c r="P1024" s="16">
        <v>0</v>
      </c>
      <c r="Q1024" s="16">
        <v>0</v>
      </c>
      <c r="R1024" s="16">
        <v>0</v>
      </c>
      <c r="S1024" s="16">
        <v>0</v>
      </c>
      <c r="T1024" s="16">
        <v>1</v>
      </c>
      <c r="U1024" s="16">
        <v>0</v>
      </c>
    </row>
    <row r="1025" spans="1:21" ht="72.5" x14ac:dyDescent="0.35">
      <c r="A1025" s="16">
        <v>404</v>
      </c>
      <c r="B1025" s="16" t="s">
        <v>3423</v>
      </c>
      <c r="C1025" s="16" t="s">
        <v>3424</v>
      </c>
      <c r="D1025" s="16">
        <v>2006</v>
      </c>
      <c r="E1025" s="16" t="s">
        <v>3423</v>
      </c>
      <c r="F1025" s="16">
        <v>2</v>
      </c>
      <c r="G1025" s="16" t="s">
        <v>3425</v>
      </c>
      <c r="H1025" s="16">
        <v>2006</v>
      </c>
      <c r="I1025" s="16">
        <v>0</v>
      </c>
      <c r="J1025" s="16">
        <v>1</v>
      </c>
      <c r="K1025" s="16">
        <v>2</v>
      </c>
      <c r="L1025" s="16" t="s">
        <v>58</v>
      </c>
      <c r="M1025" s="16">
        <v>0</v>
      </c>
      <c r="N1025" s="16">
        <v>0</v>
      </c>
      <c r="O1025" s="16">
        <v>0</v>
      </c>
      <c r="P1025" s="16">
        <v>0</v>
      </c>
      <c r="Q1025" s="16">
        <v>0</v>
      </c>
      <c r="R1025" s="16">
        <v>0</v>
      </c>
      <c r="S1025" s="16">
        <v>0</v>
      </c>
      <c r="T1025" s="16">
        <v>1</v>
      </c>
      <c r="U1025" s="16">
        <v>0</v>
      </c>
    </row>
    <row r="1026" spans="1:21" ht="58" x14ac:dyDescent="0.35">
      <c r="A1026" s="16">
        <v>559</v>
      </c>
      <c r="B1026" s="16" t="s">
        <v>3426</v>
      </c>
      <c r="C1026" s="16" t="s">
        <v>3427</v>
      </c>
      <c r="D1026" s="16">
        <v>2001</v>
      </c>
      <c r="E1026" s="16" t="s">
        <v>3426</v>
      </c>
      <c r="F1026" s="16">
        <v>2</v>
      </c>
      <c r="G1026" s="16" t="s">
        <v>3428</v>
      </c>
      <c r="H1026" s="16">
        <v>2001</v>
      </c>
      <c r="I1026" s="16">
        <v>0</v>
      </c>
      <c r="J1026" s="16">
        <v>1</v>
      </c>
      <c r="K1026" s="16">
        <v>2</v>
      </c>
      <c r="L1026" s="16" t="s">
        <v>78</v>
      </c>
      <c r="M1026" s="16">
        <v>0</v>
      </c>
      <c r="N1026" s="16">
        <v>0</v>
      </c>
      <c r="O1026" s="16">
        <v>1</v>
      </c>
      <c r="P1026" s="16">
        <v>0</v>
      </c>
      <c r="Q1026" s="16">
        <v>0</v>
      </c>
      <c r="R1026" s="16">
        <v>0</v>
      </c>
      <c r="S1026" s="16">
        <v>0</v>
      </c>
      <c r="T1026" s="16">
        <v>1</v>
      </c>
      <c r="U1026" s="16">
        <v>0</v>
      </c>
    </row>
    <row r="1027" spans="1:21" ht="87" x14ac:dyDescent="0.35">
      <c r="A1027" s="16">
        <v>1061</v>
      </c>
      <c r="B1027" s="16" t="s">
        <v>3429</v>
      </c>
      <c r="C1027" s="16" t="s">
        <v>3430</v>
      </c>
      <c r="D1027" s="16">
        <v>2005</v>
      </c>
      <c r="E1027" s="16" t="s">
        <v>3429</v>
      </c>
      <c r="F1027" s="16">
        <v>2</v>
      </c>
      <c r="G1027" s="16" t="s">
        <v>3431</v>
      </c>
      <c r="H1027" s="16">
        <v>2005</v>
      </c>
      <c r="I1027" s="16">
        <v>0</v>
      </c>
      <c r="J1027" s="16">
        <v>1</v>
      </c>
      <c r="K1027" s="16">
        <v>2</v>
      </c>
      <c r="L1027" s="16" t="s">
        <v>58</v>
      </c>
      <c r="M1027" s="16">
        <v>0</v>
      </c>
      <c r="N1027" s="16">
        <v>0</v>
      </c>
      <c r="O1027" s="16">
        <v>0</v>
      </c>
      <c r="P1027" s="16">
        <v>0</v>
      </c>
      <c r="Q1027" s="16">
        <v>0</v>
      </c>
      <c r="R1027" s="16">
        <v>0</v>
      </c>
      <c r="S1027" s="16">
        <v>0</v>
      </c>
      <c r="T1027" s="16">
        <v>1</v>
      </c>
      <c r="U1027" s="16">
        <v>0</v>
      </c>
    </row>
    <row r="1028" spans="1:21" ht="58" x14ac:dyDescent="0.35">
      <c r="A1028" s="16">
        <v>1067</v>
      </c>
      <c r="B1028" s="16" t="s">
        <v>3432</v>
      </c>
      <c r="C1028" s="16" t="s">
        <v>561</v>
      </c>
      <c r="D1028" s="16">
        <v>2008</v>
      </c>
      <c r="E1028" s="16" t="s">
        <v>3432</v>
      </c>
      <c r="F1028" s="16">
        <v>2</v>
      </c>
      <c r="G1028" s="16" t="s">
        <v>3433</v>
      </c>
      <c r="H1028" s="16">
        <v>2008</v>
      </c>
      <c r="I1028" s="16">
        <v>0</v>
      </c>
      <c r="J1028" s="16">
        <v>1</v>
      </c>
      <c r="K1028" s="16">
        <v>2</v>
      </c>
      <c r="L1028" s="16" t="s">
        <v>58</v>
      </c>
      <c r="M1028" s="16">
        <v>0</v>
      </c>
      <c r="N1028" s="16">
        <v>0</v>
      </c>
      <c r="O1028" s="16">
        <v>0</v>
      </c>
      <c r="P1028" s="16">
        <v>0</v>
      </c>
      <c r="Q1028" s="16">
        <v>0</v>
      </c>
      <c r="R1028" s="16">
        <v>0</v>
      </c>
      <c r="S1028" s="16">
        <v>0</v>
      </c>
      <c r="T1028" s="16">
        <v>1</v>
      </c>
      <c r="U1028" s="16">
        <v>0</v>
      </c>
    </row>
    <row r="1029" spans="1:21" ht="72.5" x14ac:dyDescent="0.35">
      <c r="A1029" s="16">
        <v>7504</v>
      </c>
      <c r="B1029" s="16" t="s">
        <v>3434</v>
      </c>
      <c r="C1029" s="16" t="s">
        <v>3435</v>
      </c>
      <c r="D1029" s="16">
        <v>2005</v>
      </c>
      <c r="E1029" s="16" t="s">
        <v>3434</v>
      </c>
      <c r="F1029" s="16">
        <v>2</v>
      </c>
      <c r="G1029" s="16" t="s">
        <v>3436</v>
      </c>
      <c r="H1029" s="16">
        <v>2005</v>
      </c>
      <c r="I1029" s="16">
        <v>0</v>
      </c>
      <c r="J1029" s="16">
        <v>1</v>
      </c>
      <c r="K1029" s="16">
        <v>2</v>
      </c>
      <c r="L1029" s="16" t="s">
        <v>58</v>
      </c>
      <c r="M1029" s="16">
        <v>0</v>
      </c>
      <c r="N1029" s="16">
        <v>0</v>
      </c>
      <c r="O1029" s="16">
        <v>0</v>
      </c>
      <c r="P1029" s="16">
        <v>0</v>
      </c>
      <c r="Q1029" s="16">
        <v>0</v>
      </c>
      <c r="R1029" s="16">
        <v>0</v>
      </c>
      <c r="S1029" s="16">
        <v>0</v>
      </c>
      <c r="T1029" s="16">
        <v>1</v>
      </c>
      <c r="U1029" s="16">
        <v>0</v>
      </c>
    </row>
    <row r="1030" spans="1:21" ht="72.5" x14ac:dyDescent="0.35">
      <c r="A1030" s="16">
        <v>26849</v>
      </c>
      <c r="B1030" s="16" t="s">
        <v>3437</v>
      </c>
      <c r="C1030" s="16" t="s">
        <v>3438</v>
      </c>
      <c r="D1030" s="16">
        <v>2018</v>
      </c>
      <c r="E1030" s="16" t="s">
        <v>3437</v>
      </c>
      <c r="F1030" s="16">
        <v>2</v>
      </c>
      <c r="G1030" s="16" t="s">
        <v>3439</v>
      </c>
      <c r="H1030" s="16">
        <v>2018</v>
      </c>
      <c r="I1030" s="16">
        <v>0</v>
      </c>
      <c r="J1030" s="16">
        <v>1</v>
      </c>
      <c r="K1030" s="16">
        <v>2</v>
      </c>
      <c r="L1030" s="16" t="s">
        <v>3440</v>
      </c>
      <c r="M1030" s="16">
        <v>0</v>
      </c>
      <c r="N1030" s="16">
        <v>0</v>
      </c>
      <c r="O1030" s="16">
        <v>0</v>
      </c>
      <c r="P1030" s="16">
        <v>0</v>
      </c>
      <c r="Q1030" s="16">
        <v>1</v>
      </c>
      <c r="R1030" s="16">
        <v>0</v>
      </c>
      <c r="S1030" s="16">
        <v>0</v>
      </c>
      <c r="T1030" s="16">
        <v>1</v>
      </c>
      <c r="U1030" s="16">
        <v>0</v>
      </c>
    </row>
    <row r="1031" spans="1:21" ht="58" x14ac:dyDescent="0.35">
      <c r="A1031" s="16">
        <v>50024</v>
      </c>
      <c r="B1031" s="16" t="s">
        <v>3441</v>
      </c>
      <c r="C1031" s="16" t="s">
        <v>3442</v>
      </c>
      <c r="D1031" s="16">
        <v>2012</v>
      </c>
      <c r="E1031" s="16" t="s">
        <v>3441</v>
      </c>
      <c r="F1031" s="16">
        <v>2</v>
      </c>
      <c r="G1031" s="16" t="s">
        <v>3443</v>
      </c>
      <c r="H1031" s="16">
        <v>2012</v>
      </c>
      <c r="I1031" s="16">
        <v>0</v>
      </c>
      <c r="J1031" s="16">
        <v>1</v>
      </c>
      <c r="K1031" s="16">
        <v>2</v>
      </c>
      <c r="L1031" s="16" t="s">
        <v>58</v>
      </c>
      <c r="M1031" s="16">
        <v>0</v>
      </c>
      <c r="N1031" s="16">
        <v>0</v>
      </c>
      <c r="O1031" s="16">
        <v>0</v>
      </c>
      <c r="P1031" s="16">
        <v>0</v>
      </c>
      <c r="Q1031" s="16">
        <v>0</v>
      </c>
      <c r="R1031" s="16">
        <v>0</v>
      </c>
      <c r="S1031" s="16">
        <v>0</v>
      </c>
      <c r="T1031" s="16">
        <v>1</v>
      </c>
      <c r="U1031" s="16">
        <v>0</v>
      </c>
    </row>
    <row r="1032" spans="1:21" ht="58" x14ac:dyDescent="0.35">
      <c r="A1032" s="16">
        <v>100091</v>
      </c>
      <c r="B1032" s="16" t="s">
        <v>3444</v>
      </c>
      <c r="C1032" s="16" t="s">
        <v>3445</v>
      </c>
      <c r="D1032" s="16">
        <v>2019</v>
      </c>
      <c r="E1032" s="16" t="s">
        <v>3444</v>
      </c>
      <c r="F1032" s="16">
        <v>2</v>
      </c>
      <c r="G1032" s="16" t="s">
        <v>3446</v>
      </c>
      <c r="H1032" s="16">
        <v>2019</v>
      </c>
      <c r="I1032" s="16">
        <v>0</v>
      </c>
      <c r="J1032" s="16">
        <v>1</v>
      </c>
      <c r="K1032" s="16">
        <v>2</v>
      </c>
      <c r="L1032" s="16" t="s">
        <v>1892</v>
      </c>
      <c r="M1032" s="16">
        <v>1</v>
      </c>
      <c r="N1032" s="16">
        <v>1</v>
      </c>
      <c r="O1032" s="16">
        <v>0</v>
      </c>
      <c r="P1032" s="16">
        <v>1</v>
      </c>
      <c r="Q1032" s="16">
        <v>0</v>
      </c>
      <c r="R1032" s="16">
        <v>0</v>
      </c>
      <c r="S1032" s="16">
        <v>0</v>
      </c>
      <c r="T1032" s="16">
        <v>1</v>
      </c>
      <c r="U1032" s="16">
        <v>0</v>
      </c>
    </row>
    <row r="1033" spans="1:21" ht="72.5" x14ac:dyDescent="0.35">
      <c r="A1033" s="16">
        <v>100131</v>
      </c>
      <c r="B1033" s="16" t="s">
        <v>3447</v>
      </c>
      <c r="C1033" s="16" t="s">
        <v>3448</v>
      </c>
      <c r="D1033" s="16">
        <v>2019</v>
      </c>
      <c r="E1033" s="16" t="s">
        <v>3447</v>
      </c>
      <c r="F1033" s="16">
        <v>2</v>
      </c>
      <c r="G1033" s="16" t="s">
        <v>3449</v>
      </c>
      <c r="H1033" s="16">
        <v>2019</v>
      </c>
      <c r="I1033" s="16">
        <v>0</v>
      </c>
      <c r="J1033" s="16">
        <v>1</v>
      </c>
      <c r="K1033" s="16">
        <v>2</v>
      </c>
      <c r="L1033" s="16" t="s">
        <v>646</v>
      </c>
      <c r="M1033" s="16">
        <v>1</v>
      </c>
      <c r="N1033" s="16">
        <v>1</v>
      </c>
      <c r="O1033" s="16">
        <v>0</v>
      </c>
      <c r="P1033" s="16">
        <v>0</v>
      </c>
      <c r="Q1033" s="16">
        <v>0</v>
      </c>
      <c r="R1033" s="16">
        <v>0</v>
      </c>
      <c r="S1033" s="16">
        <v>0</v>
      </c>
      <c r="T1033" s="16">
        <v>0</v>
      </c>
      <c r="U1033" s="16">
        <v>0</v>
      </c>
    </row>
    <row r="1034" spans="1:21" ht="87" x14ac:dyDescent="0.35">
      <c r="A1034" s="16">
        <v>1730</v>
      </c>
      <c r="B1034" s="16" t="s">
        <v>3450</v>
      </c>
      <c r="C1034" s="16" t="s">
        <v>3451</v>
      </c>
      <c r="D1034" s="16">
        <v>2005</v>
      </c>
      <c r="E1034" s="16" t="s">
        <v>3452</v>
      </c>
      <c r="F1034" s="16">
        <v>1</v>
      </c>
      <c r="G1034" s="16" t="s">
        <v>3453</v>
      </c>
      <c r="H1034" s="16">
        <v>2005</v>
      </c>
      <c r="I1034" s="16">
        <v>0.188255436</v>
      </c>
      <c r="J1034" s="16">
        <v>1</v>
      </c>
      <c r="K1034" s="16">
        <v>1</v>
      </c>
      <c r="L1034" s="16" t="s">
        <v>67</v>
      </c>
      <c r="M1034" s="16">
        <v>0</v>
      </c>
      <c r="N1034" s="16">
        <v>0</v>
      </c>
      <c r="O1034" s="16">
        <v>0</v>
      </c>
      <c r="P1034" s="16">
        <v>0</v>
      </c>
      <c r="Q1034" s="16">
        <v>1</v>
      </c>
      <c r="R1034" s="16">
        <v>0</v>
      </c>
      <c r="S1034" s="16">
        <v>0</v>
      </c>
      <c r="T1034" s="16">
        <v>0</v>
      </c>
      <c r="U1034" s="16">
        <v>0</v>
      </c>
    </row>
    <row r="1035" spans="1:21" ht="58" x14ac:dyDescent="0.35">
      <c r="A1035" s="16">
        <v>14526</v>
      </c>
      <c r="B1035" s="16" t="s">
        <v>3454</v>
      </c>
      <c r="C1035" s="16" t="s">
        <v>3455</v>
      </c>
      <c r="D1035" s="16">
        <v>2014</v>
      </c>
      <c r="E1035" s="16" t="s">
        <v>3456</v>
      </c>
      <c r="F1035" s="16">
        <v>1</v>
      </c>
      <c r="G1035" s="16" t="s">
        <v>3457</v>
      </c>
      <c r="H1035" s="16">
        <v>2014</v>
      </c>
      <c r="I1035" s="16">
        <v>0.187810538</v>
      </c>
      <c r="J1035" s="16">
        <v>1</v>
      </c>
      <c r="K1035" s="16">
        <v>1</v>
      </c>
      <c r="L1035" s="16" t="s">
        <v>67</v>
      </c>
      <c r="M1035" s="16">
        <v>0</v>
      </c>
      <c r="N1035" s="16">
        <v>0</v>
      </c>
      <c r="O1035" s="16">
        <v>0</v>
      </c>
      <c r="P1035" s="16">
        <v>0</v>
      </c>
      <c r="Q1035" s="16">
        <v>1</v>
      </c>
      <c r="R1035" s="16">
        <v>0</v>
      </c>
      <c r="S1035" s="16">
        <v>0</v>
      </c>
      <c r="T1035" s="16">
        <v>0</v>
      </c>
      <c r="U1035" s="16">
        <v>0</v>
      </c>
    </row>
    <row r="1036" spans="1:21" ht="58" x14ac:dyDescent="0.35">
      <c r="A1036" s="16">
        <v>1069</v>
      </c>
      <c r="B1036" s="16" t="s">
        <v>3458</v>
      </c>
      <c r="C1036" s="16" t="s">
        <v>3459</v>
      </c>
      <c r="D1036" s="16">
        <v>2010</v>
      </c>
      <c r="E1036" s="16" t="s">
        <v>3460</v>
      </c>
      <c r="F1036" s="16">
        <v>1</v>
      </c>
      <c r="G1036" s="16" t="s">
        <v>3461</v>
      </c>
      <c r="H1036" s="16">
        <v>2010</v>
      </c>
      <c r="I1036" s="16">
        <v>0.18157081</v>
      </c>
      <c r="J1036" s="16">
        <v>1</v>
      </c>
      <c r="K1036" s="16">
        <v>1</v>
      </c>
      <c r="L1036" s="16" t="s">
        <v>58</v>
      </c>
      <c r="M1036" s="16">
        <v>0</v>
      </c>
      <c r="N1036" s="16">
        <v>0</v>
      </c>
      <c r="O1036" s="16">
        <v>0</v>
      </c>
      <c r="P1036" s="16">
        <v>0</v>
      </c>
      <c r="Q1036" s="16">
        <v>0</v>
      </c>
      <c r="R1036" s="16">
        <v>0</v>
      </c>
      <c r="S1036" s="16">
        <v>0</v>
      </c>
      <c r="T1036" s="16">
        <v>1</v>
      </c>
      <c r="U1036" s="16">
        <v>0</v>
      </c>
    </row>
    <row r="1037" spans="1:21" ht="72.5" x14ac:dyDescent="0.35">
      <c r="A1037" s="16">
        <v>7704</v>
      </c>
      <c r="B1037" s="16" t="s">
        <v>3462</v>
      </c>
      <c r="C1037" s="16" t="s">
        <v>3463</v>
      </c>
      <c r="D1037" s="16">
        <v>1988</v>
      </c>
      <c r="E1037" s="16" t="s">
        <v>3464</v>
      </c>
      <c r="F1037" s="16">
        <v>1</v>
      </c>
      <c r="G1037" s="16" t="s">
        <v>3465</v>
      </c>
      <c r="H1037" s="16">
        <v>1988</v>
      </c>
      <c r="I1037" s="16">
        <v>0.165439478</v>
      </c>
      <c r="J1037" s="16">
        <v>1</v>
      </c>
      <c r="K1037" s="16">
        <v>1</v>
      </c>
      <c r="L1037" s="16" t="s">
        <v>58</v>
      </c>
      <c r="M1037" s="16">
        <v>0</v>
      </c>
      <c r="N1037" s="16">
        <v>0</v>
      </c>
      <c r="O1037" s="16">
        <v>0</v>
      </c>
      <c r="P1037" s="16">
        <v>0</v>
      </c>
      <c r="Q1037" s="16">
        <v>0</v>
      </c>
      <c r="R1037" s="16">
        <v>0</v>
      </c>
      <c r="S1037" s="16">
        <v>0</v>
      </c>
      <c r="T1037" s="16">
        <v>1</v>
      </c>
      <c r="U1037" s="16">
        <v>0</v>
      </c>
    </row>
    <row r="1038" spans="1:21" ht="72.5" x14ac:dyDescent="0.35">
      <c r="A1038" s="16">
        <v>27104</v>
      </c>
      <c r="B1038" s="16" t="s">
        <v>3466</v>
      </c>
      <c r="C1038" s="16" t="s">
        <v>3467</v>
      </c>
      <c r="D1038" s="16">
        <v>2013</v>
      </c>
      <c r="E1038" s="16" t="s">
        <v>3468</v>
      </c>
      <c r="F1038" s="16">
        <v>1</v>
      </c>
      <c r="G1038" s="16" t="s">
        <v>3469</v>
      </c>
      <c r="H1038" s="16">
        <v>2013</v>
      </c>
      <c r="I1038" s="16">
        <v>0.164836712</v>
      </c>
      <c r="J1038" s="16">
        <v>1</v>
      </c>
      <c r="K1038" s="16">
        <v>1</v>
      </c>
      <c r="L1038" s="16" t="s">
        <v>2163</v>
      </c>
      <c r="M1038" s="16">
        <v>1</v>
      </c>
      <c r="N1038" s="16">
        <v>1</v>
      </c>
      <c r="O1038" s="16">
        <v>0</v>
      </c>
      <c r="P1038" s="16">
        <v>0</v>
      </c>
      <c r="Q1038" s="16">
        <v>0</v>
      </c>
      <c r="R1038" s="16">
        <v>0</v>
      </c>
      <c r="S1038" s="16">
        <v>0</v>
      </c>
      <c r="T1038" s="16">
        <v>0</v>
      </c>
      <c r="U1038" s="16">
        <v>0</v>
      </c>
    </row>
    <row r="1039" spans="1:21" ht="58" x14ac:dyDescent="0.35">
      <c r="A1039" s="16">
        <v>14</v>
      </c>
      <c r="B1039" s="16" t="s">
        <v>3470</v>
      </c>
      <c r="C1039" s="16" t="s">
        <v>3471</v>
      </c>
      <c r="D1039" s="16">
        <v>2008</v>
      </c>
      <c r="E1039" s="16" t="s">
        <v>3472</v>
      </c>
      <c r="F1039" s="16">
        <v>1</v>
      </c>
      <c r="G1039" s="16" t="s">
        <v>3473</v>
      </c>
      <c r="H1039" s="16">
        <v>2008</v>
      </c>
      <c r="I1039" s="16">
        <v>0.150252525</v>
      </c>
      <c r="J1039" s="16">
        <v>1</v>
      </c>
      <c r="K1039" s="16">
        <v>1</v>
      </c>
      <c r="L1039" s="16" t="s">
        <v>58</v>
      </c>
      <c r="M1039" s="16">
        <v>0</v>
      </c>
      <c r="N1039" s="16">
        <v>0</v>
      </c>
      <c r="O1039" s="16">
        <v>0</v>
      </c>
      <c r="P1039" s="16">
        <v>0</v>
      </c>
      <c r="Q1039" s="16">
        <v>0</v>
      </c>
      <c r="R1039" s="16">
        <v>0</v>
      </c>
      <c r="S1039" s="16">
        <v>0</v>
      </c>
      <c r="T1039" s="16">
        <v>1</v>
      </c>
      <c r="U1039" s="16">
        <v>0</v>
      </c>
    </row>
    <row r="1040" spans="1:21" ht="87" x14ac:dyDescent="0.35">
      <c r="A1040" s="16">
        <v>522</v>
      </c>
      <c r="B1040" s="16" t="s">
        <v>3474</v>
      </c>
      <c r="C1040" s="16" t="s">
        <v>3475</v>
      </c>
      <c r="D1040" s="16">
        <v>2001</v>
      </c>
      <c r="E1040" s="16" t="s">
        <v>3476</v>
      </c>
      <c r="F1040" s="16">
        <v>1</v>
      </c>
      <c r="G1040" s="16" t="s">
        <v>3477</v>
      </c>
      <c r="H1040" s="16">
        <v>2001</v>
      </c>
      <c r="I1040" s="16">
        <v>0.12465724</v>
      </c>
      <c r="J1040" s="16">
        <v>1</v>
      </c>
      <c r="K1040" s="16">
        <v>1</v>
      </c>
      <c r="L1040" s="16" t="s">
        <v>58</v>
      </c>
      <c r="M1040" s="16">
        <v>0</v>
      </c>
      <c r="N1040" s="16">
        <v>0</v>
      </c>
      <c r="O1040" s="16">
        <v>0</v>
      </c>
      <c r="P1040" s="16">
        <v>0</v>
      </c>
      <c r="Q1040" s="16">
        <v>0</v>
      </c>
      <c r="R1040" s="16">
        <v>0</v>
      </c>
      <c r="S1040" s="16">
        <v>0</v>
      </c>
      <c r="T1040" s="16">
        <v>1</v>
      </c>
      <c r="U1040" s="16">
        <v>0</v>
      </c>
    </row>
    <row r="1041" spans="1:21" ht="43.5" x14ac:dyDescent="0.35">
      <c r="A1041" s="16">
        <v>821</v>
      </c>
      <c r="B1041" s="16" t="s">
        <v>3478</v>
      </c>
      <c r="C1041" s="16" t="s">
        <v>3479</v>
      </c>
      <c r="D1041" s="16">
        <v>2001</v>
      </c>
      <c r="E1041" s="16" t="s">
        <v>3480</v>
      </c>
      <c r="F1041" s="16">
        <v>1</v>
      </c>
      <c r="G1041" s="16" t="s">
        <v>3481</v>
      </c>
      <c r="H1041" s="16">
        <v>2001</v>
      </c>
      <c r="I1041" s="16">
        <v>7.5564971999999994E-2</v>
      </c>
      <c r="J1041" s="16">
        <v>1</v>
      </c>
      <c r="K1041" s="16">
        <v>1</v>
      </c>
      <c r="L1041" s="16" t="s">
        <v>67</v>
      </c>
      <c r="M1041" s="16">
        <v>0</v>
      </c>
      <c r="N1041" s="16">
        <v>0</v>
      </c>
      <c r="O1041" s="16">
        <v>0</v>
      </c>
      <c r="P1041" s="16">
        <v>0</v>
      </c>
      <c r="Q1041" s="16">
        <v>1</v>
      </c>
      <c r="R1041" s="16">
        <v>0</v>
      </c>
      <c r="S1041" s="16">
        <v>0</v>
      </c>
      <c r="T1041" s="16">
        <v>0</v>
      </c>
      <c r="U1041" s="16">
        <v>0</v>
      </c>
    </row>
    <row r="1042" spans="1:21" ht="87" x14ac:dyDescent="0.35">
      <c r="A1042" s="16">
        <v>1083</v>
      </c>
      <c r="B1042" s="16" t="s">
        <v>3482</v>
      </c>
      <c r="C1042" s="16" t="s">
        <v>3483</v>
      </c>
      <c r="D1042" s="16">
        <v>2009</v>
      </c>
      <c r="E1042" s="16" t="s">
        <v>3484</v>
      </c>
      <c r="F1042" s="16">
        <v>1</v>
      </c>
      <c r="G1042" s="16" t="s">
        <v>3485</v>
      </c>
      <c r="H1042" s="16">
        <v>2009</v>
      </c>
      <c r="I1042" s="16">
        <v>5.8479530000000004E-3</v>
      </c>
      <c r="J1042" s="16">
        <v>1</v>
      </c>
      <c r="K1042" s="16">
        <v>1</v>
      </c>
      <c r="L1042" s="16" t="s">
        <v>58</v>
      </c>
      <c r="M1042" s="16">
        <v>0</v>
      </c>
      <c r="N1042" s="16">
        <v>0</v>
      </c>
      <c r="O1042" s="16">
        <v>0</v>
      </c>
      <c r="P1042" s="16">
        <v>0</v>
      </c>
      <c r="Q1042" s="16">
        <v>0</v>
      </c>
      <c r="R1042" s="16">
        <v>0</v>
      </c>
      <c r="S1042" s="16">
        <v>0</v>
      </c>
      <c r="T1042" s="16">
        <v>1</v>
      </c>
      <c r="U1042" s="16">
        <v>0</v>
      </c>
    </row>
    <row r="1043" spans="1:21" ht="58" x14ac:dyDescent="0.35">
      <c r="A1043" s="16">
        <v>1087</v>
      </c>
      <c r="B1043" s="16" t="s">
        <v>3486</v>
      </c>
      <c r="C1043" s="16" t="s">
        <v>1481</v>
      </c>
      <c r="D1043" s="16">
        <v>2012</v>
      </c>
      <c r="E1043" s="16" t="s">
        <v>3487</v>
      </c>
      <c r="F1043" s="16">
        <v>1</v>
      </c>
      <c r="G1043" s="16" t="s">
        <v>3488</v>
      </c>
      <c r="H1043" s="16">
        <v>2012</v>
      </c>
      <c r="I1043" s="16">
        <v>5.1282050000000003E-3</v>
      </c>
      <c r="J1043" s="16">
        <v>1</v>
      </c>
      <c r="K1043" s="16">
        <v>1</v>
      </c>
      <c r="L1043" s="16" t="s">
        <v>58</v>
      </c>
      <c r="M1043" s="16">
        <v>0</v>
      </c>
      <c r="N1043" s="16">
        <v>0</v>
      </c>
      <c r="O1043" s="16">
        <v>0</v>
      </c>
      <c r="P1043" s="16">
        <v>0</v>
      </c>
      <c r="Q1043" s="16">
        <v>0</v>
      </c>
      <c r="R1043" s="16">
        <v>0</v>
      </c>
      <c r="S1043" s="16">
        <v>0</v>
      </c>
      <c r="T1043" s="16">
        <v>1</v>
      </c>
      <c r="U1043" s="16">
        <v>0</v>
      </c>
    </row>
    <row r="1044" spans="1:21" ht="58" x14ac:dyDescent="0.35">
      <c r="A1044" s="16">
        <v>403</v>
      </c>
      <c r="B1044" s="16" t="s">
        <v>3489</v>
      </c>
      <c r="C1044" s="16" t="s">
        <v>3490</v>
      </c>
      <c r="D1044" s="16">
        <v>2002</v>
      </c>
      <c r="E1044" s="16" t="s">
        <v>3489</v>
      </c>
      <c r="F1044" s="16">
        <v>1</v>
      </c>
      <c r="G1044" s="16" t="s">
        <v>3491</v>
      </c>
      <c r="H1044" s="16">
        <v>2002</v>
      </c>
      <c r="I1044" s="16">
        <v>0</v>
      </c>
      <c r="J1044" s="16">
        <v>1</v>
      </c>
      <c r="K1044" s="16">
        <v>1</v>
      </c>
      <c r="L1044" s="16" t="s">
        <v>1283</v>
      </c>
      <c r="M1044" s="16">
        <v>0</v>
      </c>
      <c r="N1044" s="16">
        <v>0</v>
      </c>
      <c r="O1044" s="16">
        <v>0</v>
      </c>
      <c r="P1044" s="16">
        <v>0</v>
      </c>
      <c r="Q1044" s="16">
        <v>0</v>
      </c>
      <c r="R1044" s="16">
        <v>0</v>
      </c>
      <c r="S1044" s="16">
        <v>0</v>
      </c>
      <c r="T1044" s="16">
        <v>0</v>
      </c>
      <c r="U1044" s="16">
        <v>1</v>
      </c>
    </row>
    <row r="1045" spans="1:21" ht="43.5" x14ac:dyDescent="0.35">
      <c r="A1045" s="16">
        <v>410</v>
      </c>
      <c r="B1045" s="16" t="s">
        <v>3492</v>
      </c>
      <c r="C1045" s="16" t="s">
        <v>3493</v>
      </c>
      <c r="D1045" s="16">
        <v>2001</v>
      </c>
      <c r="E1045" s="16" t="s">
        <v>3492</v>
      </c>
      <c r="F1045" s="16">
        <v>1</v>
      </c>
      <c r="G1045" s="16" t="s">
        <v>3494</v>
      </c>
      <c r="H1045" s="16">
        <v>2001</v>
      </c>
      <c r="I1045" s="16">
        <v>0</v>
      </c>
      <c r="J1045" s="16">
        <v>1</v>
      </c>
      <c r="K1045" s="16">
        <v>1</v>
      </c>
      <c r="L1045" s="16" t="s">
        <v>58</v>
      </c>
      <c r="M1045" s="16">
        <v>0</v>
      </c>
      <c r="N1045" s="16">
        <v>0</v>
      </c>
      <c r="O1045" s="16">
        <v>0</v>
      </c>
      <c r="P1045" s="16">
        <v>0</v>
      </c>
      <c r="Q1045" s="16">
        <v>0</v>
      </c>
      <c r="R1045" s="16">
        <v>0</v>
      </c>
      <c r="S1045" s="16">
        <v>0</v>
      </c>
      <c r="T1045" s="16">
        <v>1</v>
      </c>
      <c r="U1045" s="16">
        <v>0</v>
      </c>
    </row>
    <row r="1046" spans="1:21" ht="87" x14ac:dyDescent="0.35">
      <c r="A1046" s="16">
        <v>444</v>
      </c>
      <c r="B1046" s="16" t="s">
        <v>3495</v>
      </c>
      <c r="C1046" s="16" t="s">
        <v>1029</v>
      </c>
      <c r="D1046" s="16">
        <v>2009</v>
      </c>
      <c r="E1046" s="16" t="s">
        <v>3495</v>
      </c>
      <c r="F1046" s="16">
        <v>1</v>
      </c>
      <c r="G1046" s="16" t="s">
        <v>3496</v>
      </c>
      <c r="H1046" s="16">
        <v>2009</v>
      </c>
      <c r="I1046" s="16">
        <v>0</v>
      </c>
      <c r="J1046" s="16">
        <v>1</v>
      </c>
      <c r="K1046" s="16">
        <v>1</v>
      </c>
      <c r="L1046" s="16" t="s">
        <v>58</v>
      </c>
      <c r="M1046" s="16">
        <v>0</v>
      </c>
      <c r="N1046" s="16">
        <v>0</v>
      </c>
      <c r="O1046" s="16">
        <v>0</v>
      </c>
      <c r="P1046" s="16">
        <v>0</v>
      </c>
      <c r="Q1046" s="16">
        <v>0</v>
      </c>
      <c r="R1046" s="16">
        <v>0</v>
      </c>
      <c r="S1046" s="16">
        <v>0</v>
      </c>
      <c r="T1046" s="16">
        <v>1</v>
      </c>
      <c r="U1046" s="16">
        <v>0</v>
      </c>
    </row>
    <row r="1047" spans="1:21" ht="58" x14ac:dyDescent="0.35">
      <c r="A1047" s="16">
        <v>510</v>
      </c>
      <c r="B1047" s="16" t="s">
        <v>3497</v>
      </c>
      <c r="C1047" s="16" t="s">
        <v>3498</v>
      </c>
      <c r="D1047" s="16">
        <v>2003</v>
      </c>
      <c r="E1047" s="16" t="s">
        <v>3497</v>
      </c>
      <c r="F1047" s="16">
        <v>1</v>
      </c>
      <c r="G1047" s="16" t="s">
        <v>3499</v>
      </c>
      <c r="H1047" s="16">
        <v>2003</v>
      </c>
      <c r="I1047" s="16">
        <v>0</v>
      </c>
      <c r="J1047" s="16">
        <v>1</v>
      </c>
      <c r="K1047" s="16">
        <v>1</v>
      </c>
      <c r="L1047" s="16" t="s">
        <v>58</v>
      </c>
      <c r="M1047" s="16">
        <v>0</v>
      </c>
      <c r="N1047" s="16">
        <v>0</v>
      </c>
      <c r="O1047" s="16">
        <v>0</v>
      </c>
      <c r="P1047" s="16">
        <v>0</v>
      </c>
      <c r="Q1047" s="16">
        <v>0</v>
      </c>
      <c r="R1047" s="16">
        <v>0</v>
      </c>
      <c r="S1047" s="16">
        <v>0</v>
      </c>
      <c r="T1047" s="16">
        <v>1</v>
      </c>
      <c r="U1047" s="16">
        <v>0</v>
      </c>
    </row>
    <row r="1048" spans="1:21" ht="58" x14ac:dyDescent="0.35">
      <c r="A1048" s="16">
        <v>512</v>
      </c>
      <c r="B1048" s="16" t="s">
        <v>3500</v>
      </c>
      <c r="C1048" s="16" t="s">
        <v>3009</v>
      </c>
      <c r="D1048" s="16">
        <v>2006</v>
      </c>
      <c r="E1048" s="16" t="s">
        <v>3500</v>
      </c>
      <c r="F1048" s="16">
        <v>1</v>
      </c>
      <c r="G1048" s="16" t="s">
        <v>3501</v>
      </c>
      <c r="H1048" s="16">
        <v>2006</v>
      </c>
      <c r="I1048" s="16">
        <v>0</v>
      </c>
      <c r="J1048" s="16">
        <v>1</v>
      </c>
      <c r="K1048" s="16">
        <v>1</v>
      </c>
      <c r="L1048" s="16" t="s">
        <v>58</v>
      </c>
      <c r="M1048" s="16">
        <v>0</v>
      </c>
      <c r="N1048" s="16">
        <v>0</v>
      </c>
      <c r="O1048" s="16">
        <v>0</v>
      </c>
      <c r="P1048" s="16">
        <v>0</v>
      </c>
      <c r="Q1048" s="16">
        <v>0</v>
      </c>
      <c r="R1048" s="16">
        <v>0</v>
      </c>
      <c r="S1048" s="16">
        <v>0</v>
      </c>
      <c r="T1048" s="16">
        <v>1</v>
      </c>
      <c r="U1048" s="16">
        <v>0</v>
      </c>
    </row>
    <row r="1049" spans="1:21" ht="87" x14ac:dyDescent="0.35">
      <c r="A1049" s="16">
        <v>557</v>
      </c>
      <c r="B1049" s="16" t="s">
        <v>3502</v>
      </c>
      <c r="C1049" s="16" t="s">
        <v>3503</v>
      </c>
      <c r="D1049" s="16">
        <v>2000</v>
      </c>
      <c r="E1049" s="16" t="s">
        <v>3502</v>
      </c>
      <c r="F1049" s="16">
        <v>1</v>
      </c>
      <c r="G1049" s="16" t="s">
        <v>3504</v>
      </c>
      <c r="H1049" s="16">
        <v>2000</v>
      </c>
      <c r="I1049" s="16">
        <v>0</v>
      </c>
      <c r="J1049" s="16">
        <v>1</v>
      </c>
      <c r="K1049" s="16">
        <v>1</v>
      </c>
      <c r="L1049" s="16" t="s">
        <v>58</v>
      </c>
      <c r="M1049" s="16">
        <v>0</v>
      </c>
      <c r="N1049" s="16">
        <v>0</v>
      </c>
      <c r="O1049" s="16">
        <v>0</v>
      </c>
      <c r="P1049" s="16">
        <v>0</v>
      </c>
      <c r="Q1049" s="16">
        <v>0</v>
      </c>
      <c r="R1049" s="16">
        <v>0</v>
      </c>
      <c r="S1049" s="16">
        <v>0</v>
      </c>
      <c r="T1049" s="16">
        <v>1</v>
      </c>
      <c r="U1049" s="16">
        <v>0</v>
      </c>
    </row>
    <row r="1050" spans="1:21" ht="58" x14ac:dyDescent="0.35">
      <c r="A1050" s="16">
        <v>14520</v>
      </c>
      <c r="B1050" s="16" t="s">
        <v>3505</v>
      </c>
      <c r="C1050" s="16" t="s">
        <v>3506</v>
      </c>
      <c r="D1050" s="16">
        <v>2017</v>
      </c>
      <c r="E1050" s="16" t="s">
        <v>3505</v>
      </c>
      <c r="F1050" s="16">
        <v>1</v>
      </c>
      <c r="G1050" s="16" t="s">
        <v>3507</v>
      </c>
      <c r="H1050" s="16">
        <v>2017</v>
      </c>
      <c r="I1050" s="16">
        <v>0</v>
      </c>
      <c r="J1050" s="16">
        <v>1</v>
      </c>
      <c r="K1050" s="16">
        <v>1</v>
      </c>
      <c r="L1050" s="16" t="s">
        <v>1496</v>
      </c>
      <c r="M1050" s="16">
        <v>0</v>
      </c>
      <c r="N1050" s="16">
        <v>0</v>
      </c>
      <c r="O1050" s="16">
        <v>1</v>
      </c>
      <c r="P1050" s="16">
        <v>0</v>
      </c>
      <c r="Q1050" s="16">
        <v>0</v>
      </c>
      <c r="R1050" s="16">
        <v>1</v>
      </c>
      <c r="S1050" s="16">
        <v>0</v>
      </c>
      <c r="T1050" s="16">
        <v>0</v>
      </c>
      <c r="U1050" s="16">
        <v>0</v>
      </c>
    </row>
    <row r="1051" spans="1:21" ht="72.5" x14ac:dyDescent="0.35">
      <c r="A1051" s="16">
        <v>23058</v>
      </c>
      <c r="B1051" s="16" t="s">
        <v>3508</v>
      </c>
      <c r="C1051" s="16" t="s">
        <v>435</v>
      </c>
      <c r="D1051" s="16">
        <v>2002</v>
      </c>
      <c r="E1051" s="16" t="s">
        <v>3508</v>
      </c>
      <c r="F1051" s="16">
        <v>1</v>
      </c>
      <c r="G1051" s="16" t="s">
        <v>3509</v>
      </c>
      <c r="H1051" s="16">
        <v>2002</v>
      </c>
      <c r="I1051" s="16">
        <v>0</v>
      </c>
      <c r="J1051" s="16">
        <v>1</v>
      </c>
      <c r="K1051" s="16">
        <v>1</v>
      </c>
      <c r="L1051" s="16" t="s">
        <v>58</v>
      </c>
      <c r="M1051" s="16">
        <v>0</v>
      </c>
      <c r="N1051" s="16">
        <v>0</v>
      </c>
      <c r="O1051" s="16">
        <v>0</v>
      </c>
      <c r="P1051" s="16">
        <v>0</v>
      </c>
      <c r="Q1051" s="16">
        <v>0</v>
      </c>
      <c r="R1051" s="16">
        <v>0</v>
      </c>
      <c r="S1051" s="16">
        <v>0</v>
      </c>
      <c r="T1051" s="16">
        <v>1</v>
      </c>
      <c r="U1051" s="16">
        <v>0</v>
      </c>
    </row>
    <row r="1052" spans="1:21" ht="87" x14ac:dyDescent="0.35">
      <c r="A1052" s="16">
        <v>26882</v>
      </c>
      <c r="B1052" s="16" t="s">
        <v>3510</v>
      </c>
      <c r="C1052" s="16" t="s">
        <v>3511</v>
      </c>
      <c r="D1052" s="16">
        <v>2020</v>
      </c>
      <c r="E1052" s="16" t="s">
        <v>3510</v>
      </c>
      <c r="F1052" s="16">
        <v>1</v>
      </c>
      <c r="G1052" s="16" t="s">
        <v>3512</v>
      </c>
      <c r="H1052" s="16">
        <v>2020</v>
      </c>
      <c r="I1052" s="16">
        <v>0</v>
      </c>
      <c r="J1052" s="16">
        <v>1</v>
      </c>
      <c r="K1052" s="16">
        <v>1</v>
      </c>
      <c r="L1052" s="16" t="s">
        <v>67</v>
      </c>
      <c r="M1052" s="16">
        <v>0</v>
      </c>
      <c r="N1052" s="16">
        <v>0</v>
      </c>
      <c r="O1052" s="16">
        <v>0</v>
      </c>
      <c r="P1052" s="16">
        <v>0</v>
      </c>
      <c r="Q1052" s="16">
        <v>1</v>
      </c>
      <c r="R1052" s="16">
        <v>0</v>
      </c>
      <c r="S1052" s="16">
        <v>0</v>
      </c>
      <c r="T1052" s="16">
        <v>0</v>
      </c>
      <c r="U1052" s="16">
        <v>0</v>
      </c>
    </row>
    <row r="1053" spans="1:21" ht="87" x14ac:dyDescent="0.35">
      <c r="A1053" s="16">
        <v>26975</v>
      </c>
      <c r="B1053" s="16" t="s">
        <v>3513</v>
      </c>
      <c r="C1053" s="16" t="s">
        <v>3514</v>
      </c>
      <c r="D1053" s="16">
        <v>2015</v>
      </c>
      <c r="E1053" s="16" t="s">
        <v>3513</v>
      </c>
      <c r="F1053" s="16">
        <v>1</v>
      </c>
      <c r="G1053" s="16" t="s">
        <v>3515</v>
      </c>
      <c r="H1053" s="16">
        <v>2015</v>
      </c>
      <c r="I1053" s="16">
        <v>0</v>
      </c>
      <c r="J1053" s="16">
        <v>1</v>
      </c>
      <c r="K1053" s="16">
        <v>1</v>
      </c>
      <c r="L1053" s="16" t="s">
        <v>2163</v>
      </c>
      <c r="M1053" s="16">
        <v>1</v>
      </c>
      <c r="N1053" s="16">
        <v>1</v>
      </c>
      <c r="O1053" s="16">
        <v>0</v>
      </c>
      <c r="P1053" s="16">
        <v>0</v>
      </c>
      <c r="Q1053" s="16">
        <v>0</v>
      </c>
      <c r="R1053" s="16">
        <v>0</v>
      </c>
      <c r="S1053" s="16">
        <v>0</v>
      </c>
      <c r="T1053" s="16">
        <v>0</v>
      </c>
      <c r="U1053" s="16">
        <v>0</v>
      </c>
    </row>
    <row r="1054" spans="1:21" ht="72.5" x14ac:dyDescent="0.35">
      <c r="A1054" s="16">
        <v>27188</v>
      </c>
      <c r="B1054" s="16" t="s">
        <v>3516</v>
      </c>
      <c r="C1054" s="16" t="s">
        <v>3517</v>
      </c>
      <c r="D1054" s="16">
        <v>2013</v>
      </c>
      <c r="E1054" s="16" t="s">
        <v>3516</v>
      </c>
      <c r="F1054" s="16">
        <v>1</v>
      </c>
      <c r="G1054" s="16" t="s">
        <v>3518</v>
      </c>
      <c r="H1054" s="16">
        <v>2013</v>
      </c>
      <c r="I1054" s="16">
        <v>0</v>
      </c>
      <c r="J1054" s="16">
        <v>1</v>
      </c>
      <c r="K1054" s="16">
        <v>1</v>
      </c>
      <c r="L1054" s="16" t="s">
        <v>519</v>
      </c>
      <c r="M1054" s="16">
        <v>0</v>
      </c>
      <c r="N1054" s="16">
        <v>0</v>
      </c>
      <c r="O1054" s="16">
        <v>1</v>
      </c>
      <c r="P1054" s="16">
        <v>0</v>
      </c>
      <c r="Q1054" s="16">
        <v>0</v>
      </c>
      <c r="R1054" s="16">
        <v>0</v>
      </c>
      <c r="S1054" s="16">
        <v>0</v>
      </c>
      <c r="T1054" s="16">
        <v>0</v>
      </c>
      <c r="U1054" s="16">
        <v>0</v>
      </c>
    </row>
    <row r="1055" spans="1:21" ht="58" x14ac:dyDescent="0.35">
      <c r="A1055" s="16">
        <v>50101</v>
      </c>
      <c r="B1055" s="16" t="s">
        <v>3456</v>
      </c>
      <c r="C1055" s="16" t="s">
        <v>3455</v>
      </c>
      <c r="D1055" s="16">
        <v>2014</v>
      </c>
      <c r="E1055" s="16" t="s">
        <v>3456</v>
      </c>
      <c r="F1055" s="16">
        <v>1</v>
      </c>
      <c r="G1055" s="16" t="s">
        <v>3457</v>
      </c>
      <c r="H1055" s="16">
        <v>2014</v>
      </c>
      <c r="I1055" s="16">
        <v>0</v>
      </c>
      <c r="J1055" s="16">
        <v>1</v>
      </c>
      <c r="K1055" s="16">
        <v>1</v>
      </c>
      <c r="L1055" s="16" t="s">
        <v>3519</v>
      </c>
      <c r="M1055" s="16">
        <v>0</v>
      </c>
      <c r="N1055" s="16">
        <v>0</v>
      </c>
      <c r="O1055" s="16">
        <v>0</v>
      </c>
      <c r="P1055" s="16">
        <v>0</v>
      </c>
      <c r="Q1055" s="16">
        <v>1</v>
      </c>
      <c r="R1055" s="16">
        <v>0</v>
      </c>
      <c r="S1055" s="16">
        <v>0</v>
      </c>
      <c r="T1055" s="16">
        <v>0</v>
      </c>
      <c r="U1055" s="16">
        <v>1</v>
      </c>
    </row>
    <row r="1056" spans="1:21" ht="72.5" x14ac:dyDescent="0.35">
      <c r="A1056" s="16">
        <v>100045</v>
      </c>
      <c r="B1056" s="16" t="s">
        <v>3520</v>
      </c>
      <c r="C1056" s="16" t="s">
        <v>3521</v>
      </c>
      <c r="D1056" s="16">
        <v>2019</v>
      </c>
      <c r="E1056" s="16" t="s">
        <v>3520</v>
      </c>
      <c r="F1056" s="16">
        <v>1</v>
      </c>
      <c r="G1056" s="16" t="s">
        <v>3522</v>
      </c>
      <c r="H1056" s="16">
        <v>2019</v>
      </c>
      <c r="I1056" s="16">
        <v>0</v>
      </c>
      <c r="J1056" s="16">
        <v>1</v>
      </c>
      <c r="K1056" s="16">
        <v>1</v>
      </c>
      <c r="L1056" s="16" t="s">
        <v>67</v>
      </c>
      <c r="M1056" s="16">
        <v>0</v>
      </c>
      <c r="N1056" s="16">
        <v>0</v>
      </c>
      <c r="O1056" s="16">
        <v>0</v>
      </c>
      <c r="P1056" s="16">
        <v>0</v>
      </c>
      <c r="Q1056" s="16">
        <v>1</v>
      </c>
      <c r="R1056" s="16">
        <v>0</v>
      </c>
      <c r="S1056" s="16">
        <v>0</v>
      </c>
      <c r="T1056" s="16">
        <v>0</v>
      </c>
      <c r="U1056" s="16">
        <v>0</v>
      </c>
    </row>
    <row r="1057" spans="1:21" ht="72.5" x14ac:dyDescent="0.35">
      <c r="A1057" s="16">
        <v>100048</v>
      </c>
      <c r="B1057" s="16" t="s">
        <v>3523</v>
      </c>
      <c r="C1057" s="16" t="s">
        <v>3524</v>
      </c>
      <c r="D1057" s="16">
        <v>2017</v>
      </c>
      <c r="E1057" s="16" t="s">
        <v>3523</v>
      </c>
      <c r="F1057" s="16">
        <v>1</v>
      </c>
      <c r="G1057" s="16" t="s">
        <v>3525</v>
      </c>
      <c r="H1057" s="16">
        <v>2017</v>
      </c>
      <c r="I1057" s="16">
        <v>0</v>
      </c>
      <c r="J1057" s="16">
        <v>1</v>
      </c>
      <c r="K1057" s="16">
        <v>1</v>
      </c>
      <c r="L1057" s="16" t="s">
        <v>1283</v>
      </c>
      <c r="M1057" s="16">
        <v>0</v>
      </c>
      <c r="N1057" s="16">
        <v>0</v>
      </c>
      <c r="O1057" s="16">
        <v>0</v>
      </c>
      <c r="P1057" s="16">
        <v>0</v>
      </c>
      <c r="Q1057" s="16">
        <v>0</v>
      </c>
      <c r="R1057" s="16">
        <v>0</v>
      </c>
      <c r="S1057" s="16">
        <v>0</v>
      </c>
      <c r="T1057" s="16">
        <v>0</v>
      </c>
      <c r="U1057" s="16">
        <v>1</v>
      </c>
    </row>
    <row r="1058" spans="1:21" ht="72.5" x14ac:dyDescent="0.35">
      <c r="A1058" s="16">
        <v>100138</v>
      </c>
      <c r="B1058" s="16" t="s">
        <v>3526</v>
      </c>
      <c r="C1058" s="16" t="s">
        <v>3527</v>
      </c>
      <c r="D1058" s="16">
        <v>2019</v>
      </c>
      <c r="E1058" s="16" t="s">
        <v>3526</v>
      </c>
      <c r="F1058" s="16">
        <v>1</v>
      </c>
      <c r="G1058" s="16" t="s">
        <v>3528</v>
      </c>
      <c r="H1058" s="16">
        <v>2019</v>
      </c>
      <c r="I1058" s="16">
        <v>0</v>
      </c>
      <c r="J1058" s="16">
        <v>1</v>
      </c>
      <c r="K1058" s="16">
        <v>1</v>
      </c>
      <c r="L1058" s="16" t="s">
        <v>913</v>
      </c>
      <c r="M1058" s="16">
        <v>0</v>
      </c>
      <c r="N1058" s="16">
        <v>0</v>
      </c>
      <c r="O1058" s="16">
        <v>0</v>
      </c>
      <c r="P1058" s="16">
        <v>0</v>
      </c>
      <c r="Q1058" s="16">
        <v>0</v>
      </c>
      <c r="R1058" s="16">
        <v>1</v>
      </c>
      <c r="S1058" s="16">
        <v>0</v>
      </c>
      <c r="T1058" s="16">
        <v>0</v>
      </c>
      <c r="U1058" s="16">
        <v>0</v>
      </c>
    </row>
    <row r="1059" spans="1:21" ht="58" x14ac:dyDescent="0.35">
      <c r="A1059" s="16">
        <v>100181</v>
      </c>
      <c r="B1059" s="16" t="s">
        <v>3529</v>
      </c>
      <c r="C1059" s="16" t="s">
        <v>3530</v>
      </c>
      <c r="D1059" s="16">
        <v>2020</v>
      </c>
      <c r="E1059" s="16" t="s">
        <v>3529</v>
      </c>
      <c r="F1059" s="16">
        <v>1</v>
      </c>
      <c r="G1059" s="16" t="s">
        <v>3531</v>
      </c>
      <c r="H1059" s="16">
        <v>2020</v>
      </c>
      <c r="I1059" s="16">
        <v>0</v>
      </c>
      <c r="J1059" s="16">
        <v>1</v>
      </c>
      <c r="K1059" s="16">
        <v>1</v>
      </c>
      <c r="L1059" s="16" t="s">
        <v>58</v>
      </c>
      <c r="M1059" s="16">
        <v>0</v>
      </c>
      <c r="N1059" s="16">
        <v>0</v>
      </c>
      <c r="O1059" s="16">
        <v>0</v>
      </c>
      <c r="P1059" s="16">
        <v>0</v>
      </c>
      <c r="Q1059" s="16">
        <v>0</v>
      </c>
      <c r="R1059" s="16">
        <v>0</v>
      </c>
      <c r="S1059" s="16">
        <v>0</v>
      </c>
      <c r="T1059" s="16">
        <v>1</v>
      </c>
      <c r="U1059" s="16">
        <v>0</v>
      </c>
    </row>
    <row r="1060" spans="1:21" ht="409.5" x14ac:dyDescent="0.35">
      <c r="A1060" s="16">
        <v>27104</v>
      </c>
      <c r="B1060" s="16" t="s">
        <v>3624</v>
      </c>
      <c r="C1060" s="16" t="s">
        <v>3625</v>
      </c>
      <c r="D1060" s="16">
        <v>2012</v>
      </c>
      <c r="E1060" s="16" t="s">
        <v>3626</v>
      </c>
      <c r="F1060" s="16" t="s">
        <v>3627</v>
      </c>
      <c r="G1060" s="16" t="s">
        <v>3628</v>
      </c>
      <c r="H1060" s="16">
        <v>2012</v>
      </c>
      <c r="I1060" s="16">
        <v>0.199773749</v>
      </c>
      <c r="J1060" s="16">
        <v>1</v>
      </c>
      <c r="K1060" s="16">
        <v>0</v>
      </c>
      <c r="L1060" s="16" t="s">
        <v>2163</v>
      </c>
      <c r="M1060" s="16">
        <v>1</v>
      </c>
      <c r="N1060" s="16">
        <v>1</v>
      </c>
      <c r="O1060" s="16">
        <v>0</v>
      </c>
      <c r="P1060" s="16">
        <v>0</v>
      </c>
      <c r="Q1060" s="16">
        <v>0</v>
      </c>
      <c r="R1060" s="16">
        <v>0</v>
      </c>
      <c r="S1060" s="16">
        <v>0</v>
      </c>
      <c r="T1060" s="16">
        <v>0</v>
      </c>
      <c r="U1060" s="16">
        <v>0</v>
      </c>
    </row>
    <row r="1061" spans="1:21" ht="409.5" x14ac:dyDescent="0.35">
      <c r="A1061" s="16">
        <v>50002</v>
      </c>
      <c r="B1061" s="16" t="s">
        <v>3629</v>
      </c>
      <c r="C1061" s="16" t="s">
        <v>3630</v>
      </c>
      <c r="D1061" s="16">
        <v>2003</v>
      </c>
      <c r="E1061" s="16" t="s">
        <v>3631</v>
      </c>
      <c r="F1061" s="16" t="s">
        <v>3632</v>
      </c>
      <c r="G1061" s="16" t="s">
        <v>3633</v>
      </c>
      <c r="H1061" s="16">
        <v>2003</v>
      </c>
      <c r="I1061" s="16">
        <v>0.19017294800000001</v>
      </c>
      <c r="J1061" s="16">
        <v>1</v>
      </c>
      <c r="K1061" s="16">
        <v>0</v>
      </c>
      <c r="L1061" s="16" t="s">
        <v>58</v>
      </c>
      <c r="M1061" s="16">
        <v>0</v>
      </c>
      <c r="N1061" s="16">
        <v>0</v>
      </c>
      <c r="O1061" s="16">
        <v>0</v>
      </c>
      <c r="P1061" s="16">
        <v>0</v>
      </c>
      <c r="Q1061" s="16">
        <v>0</v>
      </c>
      <c r="R1061" s="16">
        <v>0</v>
      </c>
      <c r="S1061" s="16">
        <v>0</v>
      </c>
      <c r="T1061" s="16">
        <v>1</v>
      </c>
      <c r="U1061" s="16">
        <v>0</v>
      </c>
    </row>
    <row r="1062" spans="1:21" ht="409.5" x14ac:dyDescent="0.35">
      <c r="A1062" s="16">
        <v>26900</v>
      </c>
      <c r="B1062" s="16" t="s">
        <v>3634</v>
      </c>
      <c r="C1062" s="16" t="s">
        <v>3635</v>
      </c>
      <c r="D1062" s="16">
        <v>2014</v>
      </c>
      <c r="E1062" s="16" t="s">
        <v>3636</v>
      </c>
      <c r="F1062" s="16" t="s">
        <v>3637</v>
      </c>
      <c r="G1062" s="16" t="s">
        <v>3638</v>
      </c>
      <c r="H1062" s="16">
        <v>2014</v>
      </c>
      <c r="I1062" s="16">
        <v>0.190003483</v>
      </c>
      <c r="J1062" s="16">
        <v>1</v>
      </c>
      <c r="K1062" s="16">
        <v>0</v>
      </c>
      <c r="L1062" s="16" t="s">
        <v>67</v>
      </c>
      <c r="M1062" s="16">
        <v>0</v>
      </c>
      <c r="N1062" s="16">
        <v>0</v>
      </c>
      <c r="O1062" s="16">
        <v>0</v>
      </c>
      <c r="P1062" s="16">
        <v>0</v>
      </c>
      <c r="Q1062" s="16">
        <v>1</v>
      </c>
      <c r="R1062" s="16">
        <v>0</v>
      </c>
      <c r="S1062" s="16">
        <v>0</v>
      </c>
      <c r="T1062" s="16">
        <v>0</v>
      </c>
      <c r="U1062" s="16">
        <v>0</v>
      </c>
    </row>
    <row r="1063" spans="1:21" ht="409.5" x14ac:dyDescent="0.35">
      <c r="A1063" s="16">
        <v>409</v>
      </c>
      <c r="B1063" s="16" t="s">
        <v>3639</v>
      </c>
      <c r="C1063" s="16" t="s">
        <v>3307</v>
      </c>
      <c r="D1063" s="16">
        <v>2002</v>
      </c>
      <c r="E1063" s="16" t="s">
        <v>3640</v>
      </c>
      <c r="F1063" s="16" t="s">
        <v>3641</v>
      </c>
      <c r="G1063" s="16" t="s">
        <v>3642</v>
      </c>
      <c r="H1063" s="16">
        <v>2002</v>
      </c>
      <c r="I1063" s="16">
        <v>0.189766252</v>
      </c>
      <c r="J1063" s="16">
        <v>1</v>
      </c>
      <c r="K1063" s="16">
        <v>0</v>
      </c>
      <c r="L1063" s="16" t="s">
        <v>67</v>
      </c>
      <c r="M1063" s="16">
        <v>0</v>
      </c>
      <c r="N1063" s="16">
        <v>0</v>
      </c>
      <c r="O1063" s="16">
        <v>0</v>
      </c>
      <c r="P1063" s="16">
        <v>0</v>
      </c>
      <c r="Q1063" s="16">
        <v>1</v>
      </c>
      <c r="R1063" s="16">
        <v>0</v>
      </c>
      <c r="S1063" s="16">
        <v>0</v>
      </c>
      <c r="T1063" s="16">
        <v>0</v>
      </c>
      <c r="U1063" s="16">
        <v>0</v>
      </c>
    </row>
    <row r="1064" spans="1:21" ht="409.5" x14ac:dyDescent="0.35">
      <c r="A1064" s="16">
        <v>2</v>
      </c>
      <c r="B1064" s="16" t="s">
        <v>3643</v>
      </c>
      <c r="C1064" s="16" t="s">
        <v>3644</v>
      </c>
      <c r="D1064" s="16">
        <v>2006</v>
      </c>
      <c r="E1064" s="16" t="s">
        <v>3645</v>
      </c>
      <c r="F1064" s="16" t="s">
        <v>3646</v>
      </c>
      <c r="G1064" s="16" t="s">
        <v>3647</v>
      </c>
      <c r="H1064" s="16">
        <v>2006</v>
      </c>
      <c r="I1064" s="16">
        <v>0.186635317</v>
      </c>
      <c r="J1064" s="16">
        <v>1</v>
      </c>
      <c r="K1064" s="16">
        <v>0</v>
      </c>
      <c r="L1064" s="16" t="s">
        <v>58</v>
      </c>
      <c r="M1064" s="16">
        <v>0</v>
      </c>
      <c r="N1064" s="16">
        <v>0</v>
      </c>
      <c r="O1064" s="16">
        <v>0</v>
      </c>
      <c r="P1064" s="16">
        <v>0</v>
      </c>
      <c r="Q1064" s="16">
        <v>0</v>
      </c>
      <c r="R1064" s="16">
        <v>0</v>
      </c>
      <c r="S1064" s="16">
        <v>0</v>
      </c>
      <c r="T1064" s="16">
        <v>1</v>
      </c>
      <c r="U1064" s="16">
        <v>0</v>
      </c>
    </row>
    <row r="1065" spans="1:21" ht="409.5" x14ac:dyDescent="0.35">
      <c r="A1065" s="16">
        <v>26867</v>
      </c>
      <c r="B1065" s="16" t="s">
        <v>3648</v>
      </c>
      <c r="C1065" s="16" t="s">
        <v>3649</v>
      </c>
      <c r="D1065" s="16">
        <v>2018</v>
      </c>
      <c r="E1065" s="16" t="s">
        <v>3650</v>
      </c>
      <c r="F1065" s="16" t="s">
        <v>3651</v>
      </c>
      <c r="G1065" s="16" t="s">
        <v>3652</v>
      </c>
      <c r="H1065" s="16">
        <v>2018</v>
      </c>
      <c r="I1065" s="16">
        <v>0.18607062999999999</v>
      </c>
      <c r="J1065" s="16">
        <v>1</v>
      </c>
      <c r="K1065" s="16">
        <v>0</v>
      </c>
      <c r="L1065" s="16" t="s">
        <v>58</v>
      </c>
      <c r="M1065" s="16">
        <v>0</v>
      </c>
      <c r="N1065" s="16">
        <v>0</v>
      </c>
      <c r="O1065" s="16">
        <v>0</v>
      </c>
      <c r="P1065" s="16">
        <v>0</v>
      </c>
      <c r="Q1065" s="16">
        <v>0</v>
      </c>
      <c r="R1065" s="16">
        <v>0</v>
      </c>
      <c r="S1065" s="16">
        <v>0</v>
      </c>
      <c r="T1065" s="16">
        <v>1</v>
      </c>
      <c r="U1065" s="16">
        <v>0</v>
      </c>
    </row>
    <row r="1066" spans="1:21" ht="409.5" x14ac:dyDescent="0.35">
      <c r="A1066" s="16">
        <v>100168</v>
      </c>
      <c r="B1066" s="16" t="s">
        <v>3653</v>
      </c>
      <c r="C1066" s="16" t="s">
        <v>3654</v>
      </c>
      <c r="D1066" s="16">
        <v>2014</v>
      </c>
      <c r="E1066" s="16" t="s">
        <v>3655</v>
      </c>
      <c r="F1066" s="16" t="s">
        <v>3656</v>
      </c>
      <c r="G1066" s="16" t="s">
        <v>3657</v>
      </c>
      <c r="H1066" s="16">
        <v>2014</v>
      </c>
      <c r="I1066" s="16">
        <v>0.18589844</v>
      </c>
      <c r="J1066" s="16">
        <v>1</v>
      </c>
      <c r="K1066" s="16">
        <v>0</v>
      </c>
      <c r="L1066" s="16" t="s">
        <v>67</v>
      </c>
      <c r="M1066" s="16">
        <v>0</v>
      </c>
      <c r="N1066" s="16">
        <v>0</v>
      </c>
      <c r="O1066" s="16">
        <v>0</v>
      </c>
      <c r="P1066" s="16">
        <v>0</v>
      </c>
      <c r="Q1066" s="16">
        <v>1</v>
      </c>
      <c r="R1066" s="16">
        <v>0</v>
      </c>
      <c r="S1066" s="16">
        <v>0</v>
      </c>
      <c r="T1066" s="16">
        <v>0</v>
      </c>
      <c r="U1066" s="16">
        <v>0</v>
      </c>
    </row>
    <row r="1067" spans="1:21" ht="409.5" x14ac:dyDescent="0.35">
      <c r="A1067" s="16">
        <v>409</v>
      </c>
      <c r="B1067" s="16" t="s">
        <v>3658</v>
      </c>
      <c r="C1067" s="16" t="s">
        <v>3659</v>
      </c>
      <c r="D1067" s="16">
        <v>2003</v>
      </c>
      <c r="E1067" s="16" t="s">
        <v>3660</v>
      </c>
      <c r="F1067" s="16" t="s">
        <v>3661</v>
      </c>
      <c r="G1067" s="16" t="s">
        <v>3662</v>
      </c>
      <c r="H1067" s="16">
        <v>2003</v>
      </c>
      <c r="I1067" s="16">
        <v>0.18410256799999999</v>
      </c>
      <c r="J1067" s="16">
        <v>1</v>
      </c>
      <c r="K1067" s="16">
        <v>0</v>
      </c>
      <c r="L1067" s="16" t="s">
        <v>67</v>
      </c>
      <c r="M1067" s="16">
        <v>0</v>
      </c>
      <c r="N1067" s="16">
        <v>0</v>
      </c>
      <c r="O1067" s="16">
        <v>0</v>
      </c>
      <c r="P1067" s="16">
        <v>0</v>
      </c>
      <c r="Q1067" s="16">
        <v>1</v>
      </c>
      <c r="R1067" s="16">
        <v>0</v>
      </c>
      <c r="S1067" s="16">
        <v>0</v>
      </c>
      <c r="T1067" s="16">
        <v>0</v>
      </c>
      <c r="U1067" s="16">
        <v>0</v>
      </c>
    </row>
    <row r="1068" spans="1:21" ht="409.5" x14ac:dyDescent="0.35">
      <c r="A1068" s="16">
        <v>527</v>
      </c>
      <c r="B1068" s="16" t="s">
        <v>3663</v>
      </c>
      <c r="C1068" s="16" t="s">
        <v>375</v>
      </c>
      <c r="D1068" s="16">
        <v>2003</v>
      </c>
      <c r="E1068" s="16" t="s">
        <v>3664</v>
      </c>
      <c r="F1068" s="16" t="s">
        <v>3665</v>
      </c>
      <c r="G1068" s="16" t="s">
        <v>3666</v>
      </c>
      <c r="H1068" s="16">
        <v>2003</v>
      </c>
      <c r="I1068" s="16">
        <v>0.18236628699999999</v>
      </c>
      <c r="J1068" s="16">
        <v>1</v>
      </c>
      <c r="K1068" s="16">
        <v>0</v>
      </c>
      <c r="L1068" s="16" t="s">
        <v>58</v>
      </c>
      <c r="M1068" s="16">
        <v>0</v>
      </c>
      <c r="N1068" s="16">
        <v>0</v>
      </c>
      <c r="O1068" s="16">
        <v>0</v>
      </c>
      <c r="P1068" s="16">
        <v>0</v>
      </c>
      <c r="Q1068" s="16">
        <v>0</v>
      </c>
      <c r="R1068" s="16">
        <v>0</v>
      </c>
      <c r="S1068" s="16">
        <v>0</v>
      </c>
      <c r="T1068" s="16">
        <v>1</v>
      </c>
      <c r="U1068" s="16">
        <v>0</v>
      </c>
    </row>
    <row r="1069" spans="1:21" ht="409.5" x14ac:dyDescent="0.35">
      <c r="A1069" s="16">
        <v>572</v>
      </c>
      <c r="B1069" s="16" t="s">
        <v>3667</v>
      </c>
      <c r="C1069" s="16" t="s">
        <v>3668</v>
      </c>
      <c r="D1069" s="16">
        <v>2001</v>
      </c>
      <c r="E1069" s="16" t="s">
        <v>3669</v>
      </c>
      <c r="F1069" s="16" t="s">
        <v>3670</v>
      </c>
      <c r="G1069" s="16" t="s">
        <v>3671</v>
      </c>
      <c r="H1069" s="16">
        <v>2001</v>
      </c>
      <c r="I1069" s="16">
        <v>0.18067367400000001</v>
      </c>
      <c r="J1069" s="16">
        <v>1</v>
      </c>
      <c r="K1069" s="16">
        <v>0</v>
      </c>
      <c r="L1069" s="16" t="s">
        <v>67</v>
      </c>
      <c r="M1069" s="16">
        <v>0</v>
      </c>
      <c r="N1069" s="16">
        <v>0</v>
      </c>
      <c r="O1069" s="16">
        <v>0</v>
      </c>
      <c r="P1069" s="16">
        <v>0</v>
      </c>
      <c r="Q1069" s="16">
        <v>1</v>
      </c>
      <c r="R1069" s="16">
        <v>0</v>
      </c>
      <c r="S1069" s="16">
        <v>0</v>
      </c>
      <c r="T1069" s="16">
        <v>0</v>
      </c>
      <c r="U1069" s="16">
        <v>0</v>
      </c>
    </row>
    <row r="1070" spans="1:21" ht="409.5" x14ac:dyDescent="0.35">
      <c r="A1070" s="16">
        <v>571</v>
      </c>
      <c r="B1070" s="16" t="s">
        <v>3672</v>
      </c>
      <c r="C1070" s="16" t="s">
        <v>3673</v>
      </c>
      <c r="D1070" s="16">
        <v>2001</v>
      </c>
      <c r="E1070" s="16" t="s">
        <v>3674</v>
      </c>
      <c r="F1070" s="16" t="s">
        <v>3675</v>
      </c>
      <c r="G1070" s="16" t="s">
        <v>3676</v>
      </c>
      <c r="H1070" s="16">
        <v>2001</v>
      </c>
      <c r="I1070" s="16">
        <v>0.17709750599999999</v>
      </c>
      <c r="J1070" s="16">
        <v>1</v>
      </c>
      <c r="K1070" s="16">
        <v>0</v>
      </c>
      <c r="L1070" s="16" t="s">
        <v>67</v>
      </c>
      <c r="M1070" s="16">
        <v>0</v>
      </c>
      <c r="N1070" s="16">
        <v>0</v>
      </c>
      <c r="O1070" s="16">
        <v>0</v>
      </c>
      <c r="P1070" s="16">
        <v>0</v>
      </c>
      <c r="Q1070" s="16">
        <v>1</v>
      </c>
      <c r="R1070" s="16">
        <v>0</v>
      </c>
      <c r="S1070" s="16">
        <v>0</v>
      </c>
      <c r="T1070" s="16">
        <v>0</v>
      </c>
      <c r="U1070" s="16">
        <v>0</v>
      </c>
    </row>
    <row r="1071" spans="1:21" ht="409.5" x14ac:dyDescent="0.35">
      <c r="A1071" s="16">
        <v>447</v>
      </c>
      <c r="B1071" s="16" t="s">
        <v>3677</v>
      </c>
      <c r="C1071" s="16" t="s">
        <v>3678</v>
      </c>
      <c r="D1071" s="16">
        <v>2008</v>
      </c>
      <c r="E1071" s="16" t="s">
        <v>3679</v>
      </c>
      <c r="F1071" s="16" t="s">
        <v>3680</v>
      </c>
      <c r="G1071" s="16" t="s">
        <v>3681</v>
      </c>
      <c r="H1071" s="16">
        <v>2008</v>
      </c>
      <c r="I1071" s="16">
        <v>0.176203688</v>
      </c>
      <c r="J1071" s="16">
        <v>1</v>
      </c>
      <c r="K1071" s="16">
        <v>0</v>
      </c>
      <c r="L1071" s="16" t="s">
        <v>58</v>
      </c>
      <c r="M1071" s="16">
        <v>0</v>
      </c>
      <c r="N1071" s="16">
        <v>0</v>
      </c>
      <c r="O1071" s="16">
        <v>0</v>
      </c>
      <c r="P1071" s="16">
        <v>0</v>
      </c>
      <c r="Q1071" s="16">
        <v>0</v>
      </c>
      <c r="R1071" s="16">
        <v>0</v>
      </c>
      <c r="S1071" s="16">
        <v>0</v>
      </c>
      <c r="T1071" s="16">
        <v>1</v>
      </c>
      <c r="U1071" s="16">
        <v>0</v>
      </c>
    </row>
    <row r="1072" spans="1:21" ht="409.5" x14ac:dyDescent="0.35">
      <c r="A1072" s="16">
        <v>26909</v>
      </c>
      <c r="B1072" s="16" t="s">
        <v>3682</v>
      </c>
      <c r="C1072" s="16" t="s">
        <v>3683</v>
      </c>
      <c r="D1072" s="16">
        <v>2016</v>
      </c>
      <c r="E1072" s="16" t="s">
        <v>3684</v>
      </c>
      <c r="F1072" s="16" t="s">
        <v>3685</v>
      </c>
      <c r="G1072" s="16" t="s">
        <v>3686</v>
      </c>
      <c r="H1072" s="16">
        <v>2016</v>
      </c>
      <c r="I1072" s="16">
        <v>0.172076127</v>
      </c>
      <c r="J1072" s="16">
        <v>1</v>
      </c>
      <c r="K1072" s="16">
        <v>0</v>
      </c>
      <c r="L1072" s="16" t="s">
        <v>67</v>
      </c>
      <c r="M1072" s="16">
        <v>0</v>
      </c>
      <c r="N1072" s="16">
        <v>0</v>
      </c>
      <c r="O1072" s="16">
        <v>0</v>
      </c>
      <c r="P1072" s="16">
        <v>0</v>
      </c>
      <c r="Q1072" s="16">
        <v>1</v>
      </c>
      <c r="R1072" s="16">
        <v>0</v>
      </c>
      <c r="S1072" s="16">
        <v>0</v>
      </c>
      <c r="T1072" s="16">
        <v>0</v>
      </c>
      <c r="U1072" s="16">
        <v>0</v>
      </c>
    </row>
    <row r="1073" spans="1:21" ht="409.5" x14ac:dyDescent="0.35">
      <c r="A1073" s="16">
        <v>409</v>
      </c>
      <c r="B1073" s="16" t="s">
        <v>3687</v>
      </c>
      <c r="C1073" s="16" t="s">
        <v>3688</v>
      </c>
      <c r="D1073" s="16">
        <v>2003</v>
      </c>
      <c r="E1073" s="16" t="s">
        <v>3689</v>
      </c>
      <c r="F1073" s="16" t="s">
        <v>3690</v>
      </c>
      <c r="G1073" s="16" t="s">
        <v>3691</v>
      </c>
      <c r="H1073" s="16">
        <v>2003</v>
      </c>
      <c r="I1073" s="16">
        <v>0.17116047200000001</v>
      </c>
      <c r="J1073" s="16">
        <v>1</v>
      </c>
      <c r="K1073" s="16">
        <v>0</v>
      </c>
      <c r="L1073" s="16" t="s">
        <v>67</v>
      </c>
      <c r="M1073" s="16">
        <v>0</v>
      </c>
      <c r="N1073" s="16">
        <v>0</v>
      </c>
      <c r="O1073" s="16">
        <v>0</v>
      </c>
      <c r="P1073" s="16">
        <v>0</v>
      </c>
      <c r="Q1073" s="16">
        <v>1</v>
      </c>
      <c r="R1073" s="16">
        <v>0</v>
      </c>
      <c r="S1073" s="16">
        <v>0</v>
      </c>
      <c r="T1073" s="16">
        <v>0</v>
      </c>
      <c r="U1073" s="16">
        <v>0</v>
      </c>
    </row>
    <row r="1074" spans="1:21" ht="409.5" x14ac:dyDescent="0.35">
      <c r="A1074" s="16">
        <v>14</v>
      </c>
      <c r="B1074" s="16" t="s">
        <v>3692</v>
      </c>
      <c r="C1074" s="16" t="s">
        <v>3417</v>
      </c>
      <c r="D1074" s="16">
        <v>2008</v>
      </c>
      <c r="E1074" s="16" t="s">
        <v>3693</v>
      </c>
      <c r="F1074" s="16" t="s">
        <v>3694</v>
      </c>
      <c r="G1074" s="16" t="s">
        <v>3695</v>
      </c>
      <c r="H1074" s="16">
        <v>2008</v>
      </c>
      <c r="I1074" s="16">
        <v>0.16707946300000001</v>
      </c>
      <c r="J1074" s="16">
        <v>1</v>
      </c>
      <c r="K1074" s="16">
        <v>0</v>
      </c>
      <c r="L1074" s="16" t="s">
        <v>58</v>
      </c>
      <c r="M1074" s="16">
        <v>0</v>
      </c>
      <c r="N1074" s="16">
        <v>0</v>
      </c>
      <c r="O1074" s="16">
        <v>0</v>
      </c>
      <c r="P1074" s="16">
        <v>0</v>
      </c>
      <c r="Q1074" s="16">
        <v>0</v>
      </c>
      <c r="R1074" s="16">
        <v>0</v>
      </c>
      <c r="S1074" s="16">
        <v>0</v>
      </c>
      <c r="T1074" s="16">
        <v>1</v>
      </c>
      <c r="U1074" s="16">
        <v>0</v>
      </c>
    </row>
    <row r="1075" spans="1:21" ht="409.5" x14ac:dyDescent="0.35">
      <c r="A1075" s="16">
        <v>1069</v>
      </c>
      <c r="B1075" s="16" t="s">
        <v>3696</v>
      </c>
      <c r="C1075" s="16" t="s">
        <v>3697</v>
      </c>
      <c r="D1075" s="16">
        <v>2012</v>
      </c>
      <c r="E1075" s="16" t="s">
        <v>3698</v>
      </c>
      <c r="F1075" s="16" t="s">
        <v>3699</v>
      </c>
      <c r="G1075" s="16" t="s">
        <v>3700</v>
      </c>
      <c r="H1075" s="16">
        <v>2012</v>
      </c>
      <c r="I1075" s="16">
        <v>0.16441027599999999</v>
      </c>
      <c r="J1075" s="16">
        <v>1</v>
      </c>
      <c r="K1075" s="16">
        <v>0</v>
      </c>
      <c r="L1075" s="16" t="s">
        <v>58</v>
      </c>
      <c r="M1075" s="16">
        <v>0</v>
      </c>
      <c r="N1075" s="16">
        <v>0</v>
      </c>
      <c r="O1075" s="16">
        <v>0</v>
      </c>
      <c r="P1075" s="16">
        <v>0</v>
      </c>
      <c r="Q1075" s="16">
        <v>0</v>
      </c>
      <c r="R1075" s="16">
        <v>0</v>
      </c>
      <c r="S1075" s="16">
        <v>0</v>
      </c>
      <c r="T1075" s="16">
        <v>1</v>
      </c>
      <c r="U1075" s="16">
        <v>0</v>
      </c>
    </row>
    <row r="1076" spans="1:21" ht="409.5" x14ac:dyDescent="0.35">
      <c r="A1076" s="16">
        <v>60</v>
      </c>
      <c r="B1076" s="16" t="s">
        <v>3701</v>
      </c>
      <c r="C1076" s="16" t="s">
        <v>3475</v>
      </c>
      <c r="D1076" s="16">
        <v>2003</v>
      </c>
      <c r="E1076" s="16" t="s">
        <v>3702</v>
      </c>
      <c r="F1076" s="16" t="s">
        <v>3703</v>
      </c>
      <c r="G1076" s="16" t="s">
        <v>3704</v>
      </c>
      <c r="H1076" s="16">
        <v>2003</v>
      </c>
      <c r="I1076" s="16">
        <v>0.16409226700000001</v>
      </c>
      <c r="J1076" s="16">
        <v>1</v>
      </c>
      <c r="K1076" s="16">
        <v>0</v>
      </c>
      <c r="L1076" s="16" t="s">
        <v>58</v>
      </c>
      <c r="M1076" s="16">
        <v>0</v>
      </c>
      <c r="N1076" s="16">
        <v>0</v>
      </c>
      <c r="O1076" s="16">
        <v>0</v>
      </c>
      <c r="P1076" s="16">
        <v>0</v>
      </c>
      <c r="Q1076" s="16">
        <v>0</v>
      </c>
      <c r="R1076" s="16">
        <v>0</v>
      </c>
      <c r="S1076" s="16">
        <v>0</v>
      </c>
      <c r="T1076" s="16">
        <v>1</v>
      </c>
      <c r="U1076" s="16">
        <v>0</v>
      </c>
    </row>
    <row r="1077" spans="1:21" ht="409.5" x14ac:dyDescent="0.35">
      <c r="A1077" s="16">
        <v>1057</v>
      </c>
      <c r="B1077" s="16" t="s">
        <v>3705</v>
      </c>
      <c r="C1077" s="16" t="s">
        <v>3706</v>
      </c>
      <c r="D1077" s="16">
        <v>2003</v>
      </c>
      <c r="E1077" s="16" t="s">
        <v>3707</v>
      </c>
      <c r="F1077" s="16" t="s">
        <v>3708</v>
      </c>
      <c r="G1077" s="16" t="s">
        <v>3709</v>
      </c>
      <c r="H1077" s="16">
        <v>2003</v>
      </c>
      <c r="I1077" s="16">
        <v>0.15783950399999999</v>
      </c>
      <c r="J1077" s="16">
        <v>1</v>
      </c>
      <c r="K1077" s="16">
        <v>0</v>
      </c>
      <c r="L1077" s="16" t="s">
        <v>58</v>
      </c>
      <c r="M1077" s="16">
        <v>0</v>
      </c>
      <c r="N1077" s="16">
        <v>0</v>
      </c>
      <c r="O1077" s="16">
        <v>0</v>
      </c>
      <c r="P1077" s="16">
        <v>0</v>
      </c>
      <c r="Q1077" s="16">
        <v>0</v>
      </c>
      <c r="R1077" s="16">
        <v>0</v>
      </c>
      <c r="S1077" s="16">
        <v>0</v>
      </c>
      <c r="T1077" s="16">
        <v>1</v>
      </c>
      <c r="U1077" s="16">
        <v>0</v>
      </c>
    </row>
    <row r="1078" spans="1:21" ht="409.5" x14ac:dyDescent="0.35">
      <c r="A1078" s="16">
        <v>50024</v>
      </c>
      <c r="B1078" s="16" t="s">
        <v>3710</v>
      </c>
      <c r="C1078" s="16" t="s">
        <v>3711</v>
      </c>
      <c r="D1078" s="16">
        <v>2012</v>
      </c>
      <c r="E1078" s="16" t="s">
        <v>3712</v>
      </c>
      <c r="F1078" s="16" t="s">
        <v>3713</v>
      </c>
      <c r="G1078" s="16" t="s">
        <v>3714</v>
      </c>
      <c r="H1078" s="16">
        <v>2012</v>
      </c>
      <c r="I1078" s="16">
        <v>0.15559772299999999</v>
      </c>
      <c r="J1078" s="16">
        <v>1</v>
      </c>
      <c r="K1078" s="16">
        <v>0</v>
      </c>
      <c r="L1078" s="16" t="s">
        <v>58</v>
      </c>
      <c r="M1078" s="16">
        <v>0</v>
      </c>
      <c r="N1078" s="16">
        <v>0</v>
      </c>
      <c r="O1078" s="16">
        <v>0</v>
      </c>
      <c r="P1078" s="16">
        <v>0</v>
      </c>
      <c r="Q1078" s="16">
        <v>0</v>
      </c>
      <c r="R1078" s="16">
        <v>0</v>
      </c>
      <c r="S1078" s="16">
        <v>0</v>
      </c>
      <c r="T1078" s="16">
        <v>1</v>
      </c>
      <c r="U1078" s="16">
        <v>0</v>
      </c>
    </row>
    <row r="1079" spans="1:21" ht="409.5" x14ac:dyDescent="0.35">
      <c r="A1079" s="16">
        <v>100135</v>
      </c>
      <c r="B1079" s="16" t="s">
        <v>3715</v>
      </c>
      <c r="C1079" s="16" t="s">
        <v>3716</v>
      </c>
      <c r="D1079" s="16">
        <v>2018</v>
      </c>
      <c r="E1079" s="16" t="s">
        <v>3717</v>
      </c>
      <c r="F1079" s="16" t="s">
        <v>3718</v>
      </c>
      <c r="G1079" s="16" t="s">
        <v>3719</v>
      </c>
      <c r="H1079" s="16">
        <v>2018</v>
      </c>
      <c r="I1079" s="16">
        <v>0.15201768900000001</v>
      </c>
      <c r="J1079" s="16">
        <v>1</v>
      </c>
      <c r="K1079" s="16">
        <v>0</v>
      </c>
      <c r="L1079" s="16" t="s">
        <v>58</v>
      </c>
      <c r="M1079" s="16">
        <v>0</v>
      </c>
      <c r="N1079" s="16">
        <v>0</v>
      </c>
      <c r="O1079" s="16">
        <v>0</v>
      </c>
      <c r="P1079" s="16">
        <v>0</v>
      </c>
      <c r="Q1079" s="16">
        <v>0</v>
      </c>
      <c r="R1079" s="16">
        <v>0</v>
      </c>
      <c r="S1079" s="16">
        <v>0</v>
      </c>
      <c r="T1079" s="16">
        <v>1</v>
      </c>
      <c r="U1079" s="16">
        <v>0</v>
      </c>
    </row>
    <row r="1080" spans="1:21" ht="409.5" x14ac:dyDescent="0.35">
      <c r="A1080" s="16">
        <v>1057</v>
      </c>
      <c r="B1080" s="16" t="s">
        <v>3720</v>
      </c>
      <c r="C1080" s="16" t="s">
        <v>3721</v>
      </c>
      <c r="D1080" s="16">
        <v>2005</v>
      </c>
      <c r="E1080" s="16" t="s">
        <v>3722</v>
      </c>
      <c r="F1080" s="16" t="s">
        <v>3723</v>
      </c>
      <c r="G1080" s="16" t="s">
        <v>3724</v>
      </c>
      <c r="H1080" s="16">
        <v>2005</v>
      </c>
      <c r="I1080" s="16">
        <v>0.151037851</v>
      </c>
      <c r="J1080" s="16">
        <v>1</v>
      </c>
      <c r="K1080" s="16">
        <v>0</v>
      </c>
      <c r="L1080" s="16" t="s">
        <v>58</v>
      </c>
      <c r="M1080" s="16">
        <v>0</v>
      </c>
      <c r="N1080" s="16">
        <v>0</v>
      </c>
      <c r="O1080" s="16">
        <v>0</v>
      </c>
      <c r="P1080" s="16">
        <v>0</v>
      </c>
      <c r="Q1080" s="16">
        <v>0</v>
      </c>
      <c r="R1080" s="16">
        <v>0</v>
      </c>
      <c r="S1080" s="16">
        <v>0</v>
      </c>
      <c r="T1080" s="16">
        <v>1</v>
      </c>
      <c r="U1080" s="16">
        <v>0</v>
      </c>
    </row>
    <row r="1081" spans="1:21" ht="409.5" x14ac:dyDescent="0.35">
      <c r="A1081" s="16">
        <v>5</v>
      </c>
      <c r="B1081" s="16" t="s">
        <v>3725</v>
      </c>
      <c r="C1081" s="16" t="s">
        <v>3726</v>
      </c>
      <c r="D1081" s="16">
        <v>2009</v>
      </c>
      <c r="E1081" s="16" t="s">
        <v>3727</v>
      </c>
      <c r="F1081" s="16" t="s">
        <v>3728</v>
      </c>
      <c r="G1081" s="16" t="s">
        <v>3729</v>
      </c>
      <c r="H1081" s="16">
        <v>2009</v>
      </c>
      <c r="I1081" s="16">
        <v>0.150365004</v>
      </c>
      <c r="J1081" s="16">
        <v>1</v>
      </c>
      <c r="K1081" s="16">
        <v>0</v>
      </c>
      <c r="L1081" s="16" t="s">
        <v>58</v>
      </c>
      <c r="M1081" s="16">
        <v>0</v>
      </c>
      <c r="N1081" s="16">
        <v>0</v>
      </c>
      <c r="O1081" s="16">
        <v>0</v>
      </c>
      <c r="P1081" s="16">
        <v>0</v>
      </c>
      <c r="Q1081" s="16">
        <v>0</v>
      </c>
      <c r="R1081" s="16">
        <v>0</v>
      </c>
      <c r="S1081" s="16">
        <v>0</v>
      </c>
      <c r="T1081" s="16">
        <v>1</v>
      </c>
      <c r="U1081" s="16">
        <v>0</v>
      </c>
    </row>
    <row r="1082" spans="1:21" ht="409.5" x14ac:dyDescent="0.35">
      <c r="A1082" s="16">
        <v>50002</v>
      </c>
      <c r="B1082" s="16" t="s">
        <v>3730</v>
      </c>
      <c r="C1082" s="16" t="s">
        <v>3731</v>
      </c>
      <c r="D1082" s="16">
        <v>2002</v>
      </c>
      <c r="E1082" s="16" t="s">
        <v>3732</v>
      </c>
      <c r="F1082" s="16" t="s">
        <v>3733</v>
      </c>
      <c r="G1082" s="16" t="s">
        <v>3734</v>
      </c>
      <c r="H1082" s="16">
        <v>2002</v>
      </c>
      <c r="I1082" s="16">
        <v>0.147703259</v>
      </c>
      <c r="J1082" s="16">
        <v>1</v>
      </c>
      <c r="K1082" s="16">
        <v>0</v>
      </c>
      <c r="L1082" s="16" t="s">
        <v>58</v>
      </c>
      <c r="M1082" s="16">
        <v>0</v>
      </c>
      <c r="N1082" s="16">
        <v>0</v>
      </c>
      <c r="O1082" s="16">
        <v>0</v>
      </c>
      <c r="P1082" s="16">
        <v>0</v>
      </c>
      <c r="Q1082" s="16">
        <v>0</v>
      </c>
      <c r="R1082" s="16">
        <v>0</v>
      </c>
      <c r="S1082" s="16">
        <v>0</v>
      </c>
      <c r="T1082" s="16">
        <v>1</v>
      </c>
      <c r="U1082" s="16">
        <v>0</v>
      </c>
    </row>
    <row r="1083" spans="1:21" ht="409.5" x14ac:dyDescent="0.35">
      <c r="A1083" s="16">
        <v>561</v>
      </c>
      <c r="B1083" s="16" t="s">
        <v>3735</v>
      </c>
      <c r="C1083" s="16" t="s">
        <v>3293</v>
      </c>
      <c r="D1083" s="16">
        <v>2006</v>
      </c>
      <c r="E1083" s="16" t="s">
        <v>3736</v>
      </c>
      <c r="F1083" s="16" t="s">
        <v>3737</v>
      </c>
      <c r="G1083" s="16" t="s">
        <v>3738</v>
      </c>
      <c r="H1083" s="16">
        <v>2006</v>
      </c>
      <c r="I1083" s="16">
        <v>0.143722351</v>
      </c>
      <c r="J1083" s="16">
        <v>1</v>
      </c>
      <c r="K1083" s="16">
        <v>0</v>
      </c>
      <c r="L1083" s="16" t="s">
        <v>67</v>
      </c>
      <c r="M1083" s="16">
        <v>0</v>
      </c>
      <c r="N1083" s="16">
        <v>0</v>
      </c>
      <c r="O1083" s="16">
        <v>0</v>
      </c>
      <c r="P1083" s="16">
        <v>0</v>
      </c>
      <c r="Q1083" s="16">
        <v>1</v>
      </c>
      <c r="R1083" s="16">
        <v>0</v>
      </c>
      <c r="S1083" s="16">
        <v>0</v>
      </c>
      <c r="T1083" s="16">
        <v>0</v>
      </c>
      <c r="U1083" s="16">
        <v>0</v>
      </c>
    </row>
    <row r="1084" spans="1:21" ht="409.5" x14ac:dyDescent="0.35">
      <c r="A1084" s="16">
        <v>527</v>
      </c>
      <c r="B1084" s="16" t="s">
        <v>3739</v>
      </c>
      <c r="C1084" s="16" t="s">
        <v>3740</v>
      </c>
      <c r="D1084" s="16">
        <v>2003</v>
      </c>
      <c r="E1084" s="16" t="s">
        <v>3741</v>
      </c>
      <c r="F1084" s="16" t="s">
        <v>3742</v>
      </c>
      <c r="G1084" s="16" t="s">
        <v>3743</v>
      </c>
      <c r="H1084" s="16">
        <v>2003</v>
      </c>
      <c r="I1084" s="16">
        <v>0.13768939399999999</v>
      </c>
      <c r="J1084" s="16">
        <v>1</v>
      </c>
      <c r="K1084" s="16">
        <v>0</v>
      </c>
      <c r="L1084" s="16" t="s">
        <v>58</v>
      </c>
      <c r="M1084" s="16">
        <v>0</v>
      </c>
      <c r="N1084" s="16">
        <v>0</v>
      </c>
      <c r="O1084" s="16">
        <v>0</v>
      </c>
      <c r="P1084" s="16">
        <v>0</v>
      </c>
      <c r="Q1084" s="16">
        <v>0</v>
      </c>
      <c r="R1084" s="16">
        <v>0</v>
      </c>
      <c r="S1084" s="16">
        <v>0</v>
      </c>
      <c r="T1084" s="16">
        <v>1</v>
      </c>
      <c r="U1084" s="16">
        <v>0</v>
      </c>
    </row>
    <row r="1085" spans="1:21" ht="409.5" x14ac:dyDescent="0.35">
      <c r="A1085" s="16">
        <v>60</v>
      </c>
      <c r="B1085" s="16" t="s">
        <v>3744</v>
      </c>
      <c r="C1085" s="16" t="s">
        <v>3745</v>
      </c>
      <c r="D1085" s="16">
        <v>2006</v>
      </c>
      <c r="E1085" s="16" t="s">
        <v>3746</v>
      </c>
      <c r="F1085" s="16" t="s">
        <v>3747</v>
      </c>
      <c r="G1085" s="16" t="s">
        <v>3748</v>
      </c>
      <c r="H1085" s="16">
        <v>2006</v>
      </c>
      <c r="I1085" s="16">
        <v>0.12889710600000001</v>
      </c>
      <c r="J1085" s="16">
        <v>1</v>
      </c>
      <c r="K1085" s="16">
        <v>0</v>
      </c>
      <c r="L1085" s="16" t="s">
        <v>58</v>
      </c>
      <c r="M1085" s="16">
        <v>0</v>
      </c>
      <c r="N1085" s="16">
        <v>0</v>
      </c>
      <c r="O1085" s="16">
        <v>0</v>
      </c>
      <c r="P1085" s="16">
        <v>0</v>
      </c>
      <c r="Q1085" s="16">
        <v>0</v>
      </c>
      <c r="R1085" s="16">
        <v>0</v>
      </c>
      <c r="S1085" s="16">
        <v>0</v>
      </c>
      <c r="T1085" s="16">
        <v>1</v>
      </c>
      <c r="U1085" s="16">
        <v>0</v>
      </c>
    </row>
    <row r="1086" spans="1:21" ht="409.5" x14ac:dyDescent="0.35">
      <c r="A1086" s="16">
        <v>50115</v>
      </c>
      <c r="B1086" s="16" t="s">
        <v>3749</v>
      </c>
      <c r="C1086" s="16" t="s">
        <v>3750</v>
      </c>
      <c r="D1086" s="16">
        <v>2012</v>
      </c>
      <c r="E1086" s="16" t="s">
        <v>3751</v>
      </c>
      <c r="F1086" s="16" t="s">
        <v>3752</v>
      </c>
      <c r="G1086" s="16" t="s">
        <v>3753</v>
      </c>
      <c r="H1086" s="16">
        <v>2012</v>
      </c>
      <c r="I1086" s="16">
        <v>0.119298246</v>
      </c>
      <c r="J1086" s="16">
        <v>1</v>
      </c>
      <c r="K1086" s="16">
        <v>0</v>
      </c>
      <c r="L1086" s="16" t="s">
        <v>58</v>
      </c>
      <c r="M1086" s="16">
        <v>0</v>
      </c>
      <c r="N1086" s="16">
        <v>0</v>
      </c>
      <c r="O1086" s="16">
        <v>0</v>
      </c>
      <c r="P1086" s="16">
        <v>0</v>
      </c>
      <c r="Q1086" s="16">
        <v>0</v>
      </c>
      <c r="R1086" s="16">
        <v>0</v>
      </c>
      <c r="S1086" s="16">
        <v>0</v>
      </c>
      <c r="T1086" s="16">
        <v>1</v>
      </c>
      <c r="U1086" s="16">
        <v>0</v>
      </c>
    </row>
    <row r="1087" spans="1:21" ht="409.5" x14ac:dyDescent="0.35">
      <c r="A1087" s="16">
        <v>1120</v>
      </c>
      <c r="B1087" s="16" t="s">
        <v>3754</v>
      </c>
      <c r="C1087" s="16" t="s">
        <v>3755</v>
      </c>
      <c r="D1087" s="16">
        <v>2012</v>
      </c>
      <c r="E1087" s="16" t="s">
        <v>3756</v>
      </c>
      <c r="F1087" s="16" t="s">
        <v>3757</v>
      </c>
      <c r="G1087" s="16" t="s">
        <v>3758</v>
      </c>
      <c r="H1087" s="16">
        <v>2012</v>
      </c>
      <c r="I1087" s="16">
        <v>0.115672858</v>
      </c>
      <c r="J1087" s="16">
        <v>1</v>
      </c>
      <c r="K1087" s="16">
        <v>0</v>
      </c>
      <c r="L1087" s="16" t="s">
        <v>1567</v>
      </c>
      <c r="M1087" s="16">
        <v>1</v>
      </c>
      <c r="N1087" s="16">
        <v>1</v>
      </c>
      <c r="O1087" s="16">
        <v>0</v>
      </c>
      <c r="P1087" s="16">
        <v>0</v>
      </c>
      <c r="Q1087" s="16">
        <v>0</v>
      </c>
      <c r="R1087" s="16">
        <v>0</v>
      </c>
      <c r="S1087" s="16">
        <v>0</v>
      </c>
      <c r="T1087" s="16">
        <v>0</v>
      </c>
      <c r="U1087" s="16">
        <v>0</v>
      </c>
    </row>
    <row r="1088" spans="1:21" ht="409.5" x14ac:dyDescent="0.35">
      <c r="A1088" s="16">
        <v>1092</v>
      </c>
      <c r="B1088" s="16" t="s">
        <v>3759</v>
      </c>
      <c r="C1088" s="16" t="s">
        <v>3760</v>
      </c>
      <c r="D1088" s="16">
        <v>2005</v>
      </c>
      <c r="E1088" s="16" t="s">
        <v>3761</v>
      </c>
      <c r="F1088" s="16" t="s">
        <v>3762</v>
      </c>
      <c r="G1088" s="16" t="s">
        <v>3763</v>
      </c>
      <c r="H1088" s="16">
        <v>2005</v>
      </c>
      <c r="I1088" s="16">
        <v>0.11377485699999999</v>
      </c>
      <c r="J1088" s="16">
        <v>1</v>
      </c>
      <c r="K1088" s="16">
        <v>0</v>
      </c>
      <c r="L1088" s="16" t="s">
        <v>58</v>
      </c>
      <c r="M1088" s="16">
        <v>0</v>
      </c>
      <c r="N1088" s="16">
        <v>0</v>
      </c>
      <c r="O1088" s="16">
        <v>0</v>
      </c>
      <c r="P1088" s="16">
        <v>0</v>
      </c>
      <c r="Q1088" s="16">
        <v>0</v>
      </c>
      <c r="R1088" s="16">
        <v>0</v>
      </c>
      <c r="S1088" s="16">
        <v>0</v>
      </c>
      <c r="T1088" s="16">
        <v>1</v>
      </c>
      <c r="U1088" s="16">
        <v>0</v>
      </c>
    </row>
    <row r="1089" spans="1:21" ht="409.5" x14ac:dyDescent="0.35">
      <c r="A1089" s="16">
        <v>1087</v>
      </c>
      <c r="B1089" s="16" t="s">
        <v>3764</v>
      </c>
      <c r="C1089" s="16" t="s">
        <v>1481</v>
      </c>
      <c r="D1089" s="16">
        <v>2012</v>
      </c>
      <c r="E1089" s="16" t="s">
        <v>3765</v>
      </c>
      <c r="F1089" s="16" t="s">
        <v>3766</v>
      </c>
      <c r="G1089" s="16" t="s">
        <v>3767</v>
      </c>
      <c r="H1089" s="16">
        <v>2012</v>
      </c>
      <c r="I1089" s="16">
        <v>0.11194001100000001</v>
      </c>
      <c r="J1089" s="16">
        <v>1</v>
      </c>
      <c r="K1089" s="16">
        <v>0</v>
      </c>
      <c r="L1089" s="16" t="s">
        <v>58</v>
      </c>
      <c r="M1089" s="16">
        <v>0</v>
      </c>
      <c r="N1089" s="16">
        <v>0</v>
      </c>
      <c r="O1089" s="16">
        <v>0</v>
      </c>
      <c r="P1089" s="16">
        <v>0</v>
      </c>
      <c r="Q1089" s="16">
        <v>0</v>
      </c>
      <c r="R1089" s="16">
        <v>0</v>
      </c>
      <c r="S1089" s="16">
        <v>0</v>
      </c>
      <c r="T1089" s="16">
        <v>1</v>
      </c>
      <c r="U1089" s="16">
        <v>0</v>
      </c>
    </row>
    <row r="1090" spans="1:21" ht="409.5" x14ac:dyDescent="0.35">
      <c r="A1090" s="16">
        <v>561</v>
      </c>
      <c r="B1090" s="16" t="s">
        <v>3768</v>
      </c>
      <c r="C1090" s="16" t="s">
        <v>3293</v>
      </c>
      <c r="D1090" s="16">
        <v>2003</v>
      </c>
      <c r="E1090" s="16" t="s">
        <v>3769</v>
      </c>
      <c r="F1090" s="16" t="s">
        <v>3770</v>
      </c>
      <c r="G1090" s="16" t="s">
        <v>3771</v>
      </c>
      <c r="H1090" s="16">
        <v>2003</v>
      </c>
      <c r="I1090" s="16">
        <v>0.103257103</v>
      </c>
      <c r="J1090" s="16">
        <v>1</v>
      </c>
      <c r="K1090" s="16">
        <v>0</v>
      </c>
      <c r="L1090" s="16" t="s">
        <v>67</v>
      </c>
      <c r="M1090" s="16">
        <v>0</v>
      </c>
      <c r="N1090" s="16">
        <v>0</v>
      </c>
      <c r="O1090" s="16">
        <v>0</v>
      </c>
      <c r="P1090" s="16">
        <v>0</v>
      </c>
      <c r="Q1090" s="16">
        <v>1</v>
      </c>
      <c r="R1090" s="16">
        <v>0</v>
      </c>
      <c r="S1090" s="16">
        <v>0</v>
      </c>
      <c r="T1090" s="16">
        <v>0</v>
      </c>
      <c r="U1090" s="16">
        <v>0</v>
      </c>
    </row>
    <row r="1091" spans="1:21" ht="409.5" x14ac:dyDescent="0.35">
      <c r="A1091" s="16">
        <v>1083</v>
      </c>
      <c r="B1091" s="16" t="s">
        <v>3772</v>
      </c>
      <c r="C1091" s="16" t="s">
        <v>3773</v>
      </c>
      <c r="D1091" s="16">
        <v>2011</v>
      </c>
      <c r="E1091" s="16" t="s">
        <v>3774</v>
      </c>
      <c r="F1091" s="16" t="s">
        <v>3775</v>
      </c>
      <c r="G1091" s="16" t="s">
        <v>3776</v>
      </c>
      <c r="H1091" s="16">
        <v>2011</v>
      </c>
      <c r="I1091" s="16">
        <v>0.101231231</v>
      </c>
      <c r="J1091" s="16">
        <v>1</v>
      </c>
      <c r="K1091" s="16">
        <v>0</v>
      </c>
      <c r="L1091" s="16" t="s">
        <v>58</v>
      </c>
      <c r="M1091" s="16">
        <v>0</v>
      </c>
      <c r="N1091" s="16">
        <v>0</v>
      </c>
      <c r="O1091" s="16">
        <v>0</v>
      </c>
      <c r="P1091" s="16">
        <v>0</v>
      </c>
      <c r="Q1091" s="16">
        <v>0</v>
      </c>
      <c r="R1091" s="16">
        <v>0</v>
      </c>
      <c r="S1091" s="16">
        <v>0</v>
      </c>
      <c r="T1091" s="16">
        <v>1</v>
      </c>
      <c r="U1091" s="16">
        <v>0</v>
      </c>
    </row>
    <row r="1092" spans="1:21" ht="409.5" x14ac:dyDescent="0.35">
      <c r="A1092" s="16">
        <v>26900</v>
      </c>
      <c r="B1092" s="16" t="s">
        <v>3777</v>
      </c>
      <c r="C1092" s="16" t="s">
        <v>3778</v>
      </c>
      <c r="D1092" s="16">
        <v>2016</v>
      </c>
      <c r="E1092" s="16" t="s">
        <v>3779</v>
      </c>
      <c r="F1092" s="16" t="s">
        <v>3780</v>
      </c>
      <c r="G1092" s="16" t="s">
        <v>3781</v>
      </c>
      <c r="H1092" s="16">
        <v>2016</v>
      </c>
      <c r="I1092" s="16">
        <v>9.9297256E-2</v>
      </c>
      <c r="J1092" s="16">
        <v>1</v>
      </c>
      <c r="K1092" s="16">
        <v>0</v>
      </c>
      <c r="L1092" s="16" t="s">
        <v>67</v>
      </c>
      <c r="M1092" s="16">
        <v>0</v>
      </c>
      <c r="N1092" s="16">
        <v>0</v>
      </c>
      <c r="O1092" s="16">
        <v>0</v>
      </c>
      <c r="P1092" s="16">
        <v>0</v>
      </c>
      <c r="Q1092" s="16">
        <v>1</v>
      </c>
      <c r="R1092" s="16">
        <v>0</v>
      </c>
      <c r="S1092" s="16">
        <v>0</v>
      </c>
      <c r="T1092" s="16">
        <v>0</v>
      </c>
      <c r="U1092" s="16">
        <v>0</v>
      </c>
    </row>
    <row r="1093" spans="1:21" ht="409.5" x14ac:dyDescent="0.35">
      <c r="A1093" s="16">
        <v>557</v>
      </c>
      <c r="B1093" s="16" t="s">
        <v>3782</v>
      </c>
      <c r="C1093" s="16" t="s">
        <v>3503</v>
      </c>
      <c r="D1093" s="16">
        <v>2000</v>
      </c>
      <c r="E1093" s="16" t="s">
        <v>3783</v>
      </c>
      <c r="F1093" s="16" t="s">
        <v>3784</v>
      </c>
      <c r="G1093" s="16" t="s">
        <v>3785</v>
      </c>
      <c r="H1093" s="16">
        <v>2000</v>
      </c>
      <c r="I1093" s="16">
        <v>9.6712891999999995E-2</v>
      </c>
      <c r="J1093" s="16">
        <v>1</v>
      </c>
      <c r="K1093" s="16">
        <v>0</v>
      </c>
      <c r="L1093" s="16" t="s">
        <v>58</v>
      </c>
      <c r="M1093" s="16">
        <v>0</v>
      </c>
      <c r="N1093" s="16">
        <v>0</v>
      </c>
      <c r="O1093" s="16">
        <v>0</v>
      </c>
      <c r="P1093" s="16">
        <v>0</v>
      </c>
      <c r="Q1093" s="16">
        <v>0</v>
      </c>
      <c r="R1093" s="16">
        <v>0</v>
      </c>
      <c r="S1093" s="16">
        <v>0</v>
      </c>
      <c r="T1093" s="16">
        <v>1</v>
      </c>
      <c r="U1093" s="16">
        <v>0</v>
      </c>
    </row>
    <row r="1094" spans="1:21" ht="409.5" x14ac:dyDescent="0.35">
      <c r="A1094" s="16">
        <v>1057</v>
      </c>
      <c r="B1094" s="16" t="s">
        <v>3786</v>
      </c>
      <c r="C1094" s="16" t="s">
        <v>3787</v>
      </c>
      <c r="D1094" s="16">
        <v>2005</v>
      </c>
      <c r="E1094" s="16" t="s">
        <v>3788</v>
      </c>
      <c r="F1094" s="16" t="s">
        <v>3789</v>
      </c>
      <c r="G1094" s="16" t="s">
        <v>3790</v>
      </c>
      <c r="H1094" s="16">
        <v>2005</v>
      </c>
      <c r="I1094" s="16">
        <v>9.5422388999999996E-2</v>
      </c>
      <c r="J1094" s="16">
        <v>1</v>
      </c>
      <c r="K1094" s="16">
        <v>0</v>
      </c>
      <c r="L1094" s="16" t="s">
        <v>58</v>
      </c>
      <c r="M1094" s="16">
        <v>0</v>
      </c>
      <c r="N1094" s="16">
        <v>0</v>
      </c>
      <c r="O1094" s="16">
        <v>0</v>
      </c>
      <c r="P1094" s="16">
        <v>0</v>
      </c>
      <c r="Q1094" s="16">
        <v>0</v>
      </c>
      <c r="R1094" s="16">
        <v>0</v>
      </c>
      <c r="S1094" s="16">
        <v>0</v>
      </c>
      <c r="T1094" s="16">
        <v>1</v>
      </c>
      <c r="U1094" s="16">
        <v>0</v>
      </c>
    </row>
    <row r="1095" spans="1:21" ht="409.5" x14ac:dyDescent="0.35">
      <c r="A1095" s="16">
        <v>379</v>
      </c>
      <c r="B1095" s="16" t="s">
        <v>3791</v>
      </c>
      <c r="C1095" s="16" t="s">
        <v>3792</v>
      </c>
      <c r="D1095" s="16">
        <v>2004</v>
      </c>
      <c r="E1095" s="16" t="s">
        <v>3793</v>
      </c>
      <c r="F1095" s="16" t="s">
        <v>3794</v>
      </c>
      <c r="G1095" s="16" t="s">
        <v>3795</v>
      </c>
      <c r="H1095" s="16">
        <v>2004</v>
      </c>
      <c r="I1095" s="16">
        <v>5.2901811E-2</v>
      </c>
      <c r="J1095" s="16">
        <v>1</v>
      </c>
      <c r="K1095" s="16">
        <v>0</v>
      </c>
      <c r="L1095" s="16" t="s">
        <v>58</v>
      </c>
      <c r="M1095" s="16">
        <v>0</v>
      </c>
      <c r="N1095" s="16">
        <v>0</v>
      </c>
      <c r="O1095" s="16">
        <v>0</v>
      </c>
      <c r="P1095" s="16">
        <v>0</v>
      </c>
      <c r="Q1095" s="16">
        <v>0</v>
      </c>
      <c r="R1095" s="16">
        <v>0</v>
      </c>
      <c r="S1095" s="16">
        <v>0</v>
      </c>
      <c r="T1095" s="16">
        <v>1</v>
      </c>
      <c r="U1095" s="16">
        <v>0</v>
      </c>
    </row>
    <row r="1096" spans="1:21" ht="409.5" x14ac:dyDescent="0.35">
      <c r="A1096" s="16">
        <v>378</v>
      </c>
      <c r="B1096" s="16" t="s">
        <v>3796</v>
      </c>
      <c r="C1096" s="16" t="s">
        <v>3797</v>
      </c>
      <c r="D1096" s="16">
        <v>2002</v>
      </c>
      <c r="E1096" s="16" t="s">
        <v>3798</v>
      </c>
      <c r="F1096" s="16" t="s">
        <v>3799</v>
      </c>
      <c r="G1096" s="16" t="s">
        <v>3800</v>
      </c>
      <c r="H1096" s="16">
        <v>2002</v>
      </c>
      <c r="I1096" s="16">
        <v>3.3613444999999999E-2</v>
      </c>
      <c r="J1096" s="16">
        <v>1</v>
      </c>
      <c r="K1096" s="16">
        <v>0</v>
      </c>
      <c r="L1096" s="16" t="s">
        <v>366</v>
      </c>
      <c r="M1096" s="16">
        <v>0</v>
      </c>
      <c r="N1096" s="16">
        <v>0</v>
      </c>
      <c r="O1096" s="16">
        <v>1</v>
      </c>
      <c r="P1096" s="16">
        <v>0</v>
      </c>
      <c r="Q1096" s="16">
        <v>0</v>
      </c>
      <c r="R1096" s="16">
        <v>0</v>
      </c>
      <c r="S1096" s="16">
        <v>0</v>
      </c>
      <c r="T1096" s="16">
        <v>1</v>
      </c>
      <c r="U1096" s="16">
        <v>0</v>
      </c>
    </row>
    <row r="1097" spans="1:21" ht="409.5" x14ac:dyDescent="0.35">
      <c r="A1097" s="16">
        <v>1700</v>
      </c>
      <c r="B1097" s="16" t="s">
        <v>3801</v>
      </c>
      <c r="C1097" s="16" t="s">
        <v>3802</v>
      </c>
      <c r="D1097" s="16">
        <v>2012</v>
      </c>
      <c r="E1097" s="16" t="s">
        <v>3803</v>
      </c>
      <c r="F1097" s="16" t="s">
        <v>3804</v>
      </c>
      <c r="G1097" s="16" t="s">
        <v>3805</v>
      </c>
      <c r="H1097" s="16">
        <v>2012</v>
      </c>
      <c r="I1097" s="16">
        <v>2.0763248000000002E-2</v>
      </c>
      <c r="J1097" s="16">
        <v>1</v>
      </c>
      <c r="K1097" s="16">
        <v>0</v>
      </c>
      <c r="L1097" s="16" t="s">
        <v>32</v>
      </c>
      <c r="M1097" s="16">
        <v>0</v>
      </c>
      <c r="N1097" s="16">
        <v>0</v>
      </c>
      <c r="O1097" s="16">
        <v>0</v>
      </c>
      <c r="P1097" s="16">
        <v>0</v>
      </c>
      <c r="Q1097" s="16">
        <v>0</v>
      </c>
      <c r="R1097" s="16">
        <v>0</v>
      </c>
      <c r="S1097" s="16">
        <v>1</v>
      </c>
      <c r="T1097" s="16">
        <v>0</v>
      </c>
      <c r="U1097" s="16">
        <v>0</v>
      </c>
    </row>
    <row r="1098" spans="1:21" ht="409.5" x14ac:dyDescent="0.35">
      <c r="A1098" s="16">
        <v>1083</v>
      </c>
      <c r="B1098" s="16" t="s">
        <v>3806</v>
      </c>
      <c r="C1098" s="16" t="s">
        <v>3807</v>
      </c>
      <c r="D1098" s="16">
        <v>2010</v>
      </c>
      <c r="E1098" s="16" t="s">
        <v>3808</v>
      </c>
      <c r="F1098" s="16" t="s">
        <v>3809</v>
      </c>
      <c r="G1098" s="16" t="s">
        <v>3810</v>
      </c>
      <c r="H1098" s="16">
        <v>2010</v>
      </c>
      <c r="I1098" s="16">
        <v>1.5000754E-2</v>
      </c>
      <c r="J1098" s="16">
        <v>1</v>
      </c>
      <c r="K1098" s="16">
        <v>0</v>
      </c>
      <c r="L1098" s="16" t="s">
        <v>58</v>
      </c>
      <c r="M1098" s="16">
        <v>0</v>
      </c>
      <c r="N1098" s="16">
        <v>0</v>
      </c>
      <c r="O1098" s="16">
        <v>0</v>
      </c>
      <c r="P1098" s="16">
        <v>0</v>
      </c>
      <c r="Q1098" s="16">
        <v>0</v>
      </c>
      <c r="R1098" s="16">
        <v>0</v>
      </c>
      <c r="S1098" s="16">
        <v>0</v>
      </c>
      <c r="T1098" s="16">
        <v>1</v>
      </c>
      <c r="U1098" s="16">
        <v>0</v>
      </c>
    </row>
    <row r="1099" spans="1:21" ht="409.5" x14ac:dyDescent="0.35">
      <c r="A1099" s="16">
        <v>572</v>
      </c>
      <c r="B1099" s="16" t="s">
        <v>3811</v>
      </c>
      <c r="C1099" s="16" t="s">
        <v>3812</v>
      </c>
      <c r="D1099" s="16">
        <v>1992</v>
      </c>
      <c r="E1099" s="16" t="s">
        <v>3813</v>
      </c>
      <c r="F1099" s="16" t="s">
        <v>3814</v>
      </c>
      <c r="G1099" s="16" t="s">
        <v>3815</v>
      </c>
      <c r="H1099" s="16">
        <v>1992</v>
      </c>
      <c r="I1099" s="16">
        <v>1.2820513E-2</v>
      </c>
      <c r="J1099" s="16">
        <v>1</v>
      </c>
      <c r="K1099" s="16">
        <v>0</v>
      </c>
      <c r="L1099" s="16" t="s">
        <v>67</v>
      </c>
      <c r="M1099" s="16">
        <v>0</v>
      </c>
      <c r="N1099" s="16">
        <v>0</v>
      </c>
      <c r="O1099" s="16">
        <v>0</v>
      </c>
      <c r="P1099" s="16">
        <v>0</v>
      </c>
      <c r="Q1099" s="16">
        <v>1</v>
      </c>
      <c r="R1099" s="16">
        <v>0</v>
      </c>
      <c r="S1099" s="16">
        <v>0</v>
      </c>
      <c r="T1099" s="16">
        <v>0</v>
      </c>
      <c r="U1099" s="16">
        <v>0</v>
      </c>
    </row>
    <row r="1100" spans="1:21" ht="409.5" x14ac:dyDescent="0.35">
      <c r="A1100" s="16">
        <v>449</v>
      </c>
      <c r="B1100" s="16" t="s">
        <v>3816</v>
      </c>
      <c r="C1100" s="16" t="s">
        <v>3817</v>
      </c>
      <c r="D1100" s="16">
        <v>2012</v>
      </c>
      <c r="E1100" s="16" t="s">
        <v>3818</v>
      </c>
      <c r="F1100" s="16" t="s">
        <v>3819</v>
      </c>
      <c r="G1100" s="16" t="s">
        <v>3820</v>
      </c>
      <c r="H1100" s="16">
        <v>2012</v>
      </c>
      <c r="I1100" s="16">
        <v>8.3333330000000001E-3</v>
      </c>
      <c r="J1100" s="16">
        <v>1</v>
      </c>
      <c r="K1100" s="16">
        <v>0</v>
      </c>
      <c r="L1100" s="16" t="s">
        <v>1627</v>
      </c>
      <c r="M1100" s="16">
        <v>0</v>
      </c>
      <c r="N1100" s="16">
        <v>0</v>
      </c>
      <c r="O1100" s="16">
        <v>0</v>
      </c>
      <c r="P1100" s="16">
        <v>0</v>
      </c>
      <c r="Q1100" s="16">
        <v>1</v>
      </c>
      <c r="R1100" s="16">
        <v>0</v>
      </c>
      <c r="S1100" s="16">
        <v>0</v>
      </c>
      <c r="T1100" s="16">
        <v>1</v>
      </c>
      <c r="U1100" s="16">
        <v>0</v>
      </c>
    </row>
    <row r="1101" spans="1:21" ht="409.5" x14ac:dyDescent="0.35">
      <c r="A1101" s="16">
        <v>236</v>
      </c>
      <c r="B1101" s="16" t="s">
        <v>3821</v>
      </c>
      <c r="C1101" s="16" t="s">
        <v>3397</v>
      </c>
      <c r="D1101" s="16">
        <v>2001</v>
      </c>
      <c r="E1101" s="16" t="s">
        <v>3821</v>
      </c>
      <c r="F1101" s="16" t="s">
        <v>3822</v>
      </c>
      <c r="G1101" s="16" t="s">
        <v>3823</v>
      </c>
      <c r="H1101" s="16">
        <v>2001</v>
      </c>
      <c r="I1101" s="16">
        <v>0</v>
      </c>
      <c r="J1101" s="16">
        <v>1</v>
      </c>
      <c r="K1101" s="16">
        <v>0</v>
      </c>
      <c r="L1101" s="16" t="s">
        <v>1653</v>
      </c>
      <c r="M1101" s="16">
        <v>0</v>
      </c>
      <c r="N1101" s="16">
        <v>0</v>
      </c>
      <c r="O1101" s="16">
        <v>0</v>
      </c>
      <c r="P1101" s="16">
        <v>1</v>
      </c>
      <c r="Q1101" s="16">
        <v>0</v>
      </c>
      <c r="R1101" s="16">
        <v>1</v>
      </c>
      <c r="S1101" s="16">
        <v>0</v>
      </c>
      <c r="T1101" s="16">
        <v>0</v>
      </c>
      <c r="U1101" s="16">
        <v>0</v>
      </c>
    </row>
    <row r="1102" spans="1:21" ht="409.5" x14ac:dyDescent="0.35">
      <c r="A1102" s="16">
        <v>437</v>
      </c>
      <c r="B1102" s="16" t="s">
        <v>3824</v>
      </c>
      <c r="C1102" s="16" t="s">
        <v>3825</v>
      </c>
      <c r="D1102" s="16">
        <v>2005</v>
      </c>
      <c r="E1102" s="16" t="s">
        <v>3824</v>
      </c>
      <c r="F1102" s="16" t="s">
        <v>3826</v>
      </c>
      <c r="G1102" s="16" t="s">
        <v>3827</v>
      </c>
      <c r="H1102" s="16">
        <v>2005</v>
      </c>
      <c r="I1102" s="16">
        <v>0</v>
      </c>
      <c r="J1102" s="16">
        <v>1</v>
      </c>
      <c r="K1102" s="16">
        <v>0</v>
      </c>
      <c r="L1102" s="16" t="s">
        <v>58</v>
      </c>
      <c r="M1102" s="16">
        <v>0</v>
      </c>
      <c r="N1102" s="16">
        <v>0</v>
      </c>
      <c r="O1102" s="16">
        <v>0</v>
      </c>
      <c r="P1102" s="16">
        <v>0</v>
      </c>
      <c r="Q1102" s="16">
        <v>0</v>
      </c>
      <c r="R1102" s="16">
        <v>0</v>
      </c>
      <c r="S1102" s="16">
        <v>0</v>
      </c>
      <c r="T1102" s="16">
        <v>1</v>
      </c>
      <c r="U1102" s="16">
        <v>0</v>
      </c>
    </row>
    <row r="1103" spans="1:21" ht="409.5" x14ac:dyDescent="0.35">
      <c r="A1103" s="16">
        <v>444</v>
      </c>
      <c r="B1103" s="16" t="s">
        <v>3828</v>
      </c>
      <c r="C1103" s="16" t="s">
        <v>1029</v>
      </c>
      <c r="D1103" s="16">
        <v>2005</v>
      </c>
      <c r="E1103" s="16" t="s">
        <v>3828</v>
      </c>
      <c r="F1103" s="16" t="s">
        <v>3829</v>
      </c>
      <c r="G1103" s="16" t="s">
        <v>3830</v>
      </c>
      <c r="H1103" s="16">
        <v>2005</v>
      </c>
      <c r="I1103" s="16">
        <v>0</v>
      </c>
      <c r="J1103" s="16">
        <v>1</v>
      </c>
      <c r="K1103" s="16">
        <v>0</v>
      </c>
      <c r="L1103" s="16" t="s">
        <v>58</v>
      </c>
      <c r="M1103" s="16">
        <v>0</v>
      </c>
      <c r="N1103" s="16">
        <v>0</v>
      </c>
      <c r="O1103" s="16">
        <v>0</v>
      </c>
      <c r="P1103" s="16">
        <v>0</v>
      </c>
      <c r="Q1103" s="16">
        <v>0</v>
      </c>
      <c r="R1103" s="16">
        <v>0</v>
      </c>
      <c r="S1103" s="16">
        <v>0</v>
      </c>
      <c r="T1103" s="16">
        <v>1</v>
      </c>
      <c r="U1103" s="16">
        <v>0</v>
      </c>
    </row>
    <row r="1104" spans="1:21" ht="409.5" x14ac:dyDescent="0.35">
      <c r="A1104" s="16">
        <v>444</v>
      </c>
      <c r="B1104" s="16" t="s">
        <v>3831</v>
      </c>
      <c r="C1104" s="16" t="s">
        <v>3832</v>
      </c>
      <c r="D1104" s="16">
        <v>2008</v>
      </c>
      <c r="E1104" s="16" t="s">
        <v>3831</v>
      </c>
      <c r="F1104" s="16" t="s">
        <v>3833</v>
      </c>
      <c r="G1104" s="16" t="s">
        <v>3834</v>
      </c>
      <c r="H1104" s="16">
        <v>2008</v>
      </c>
      <c r="I1104" s="16">
        <v>0</v>
      </c>
      <c r="J1104" s="16">
        <v>1</v>
      </c>
      <c r="K1104" s="16">
        <v>0</v>
      </c>
      <c r="L1104" s="16" t="s">
        <v>58</v>
      </c>
      <c r="M1104" s="16">
        <v>0</v>
      </c>
      <c r="N1104" s="16">
        <v>0</v>
      </c>
      <c r="O1104" s="16">
        <v>0</v>
      </c>
      <c r="P1104" s="16">
        <v>0</v>
      </c>
      <c r="Q1104" s="16">
        <v>0</v>
      </c>
      <c r="R1104" s="16">
        <v>0</v>
      </c>
      <c r="S1104" s="16">
        <v>0</v>
      </c>
      <c r="T1104" s="16">
        <v>1</v>
      </c>
      <c r="U1104" s="16">
        <v>0</v>
      </c>
    </row>
    <row r="1105" spans="1:21" ht="409.5" x14ac:dyDescent="0.35">
      <c r="A1105" s="16">
        <v>444</v>
      </c>
      <c r="B1105" s="16" t="s">
        <v>3835</v>
      </c>
      <c r="C1105" s="16" t="s">
        <v>3836</v>
      </c>
      <c r="D1105" s="16">
        <v>2008</v>
      </c>
      <c r="E1105" s="16" t="s">
        <v>3835</v>
      </c>
      <c r="F1105" s="16" t="s">
        <v>3837</v>
      </c>
      <c r="G1105" s="16" t="s">
        <v>3838</v>
      </c>
      <c r="H1105" s="16">
        <v>2008</v>
      </c>
      <c r="I1105" s="16">
        <v>0</v>
      </c>
      <c r="J1105" s="16">
        <v>1</v>
      </c>
      <c r="K1105" s="16">
        <v>0</v>
      </c>
      <c r="L1105" s="16" t="s">
        <v>58</v>
      </c>
      <c r="M1105" s="16">
        <v>0</v>
      </c>
      <c r="N1105" s="16">
        <v>0</v>
      </c>
      <c r="O1105" s="16">
        <v>0</v>
      </c>
      <c r="P1105" s="16">
        <v>0</v>
      </c>
      <c r="Q1105" s="16">
        <v>0</v>
      </c>
      <c r="R1105" s="16">
        <v>0</v>
      </c>
      <c r="S1105" s="16">
        <v>0</v>
      </c>
      <c r="T1105" s="16">
        <v>1</v>
      </c>
      <c r="U1105" s="16">
        <v>0</v>
      </c>
    </row>
    <row r="1106" spans="1:21" ht="409.5" x14ac:dyDescent="0.35">
      <c r="A1106" s="16">
        <v>444</v>
      </c>
      <c r="B1106" s="16" t="s">
        <v>3839</v>
      </c>
      <c r="C1106" s="16" t="s">
        <v>3832</v>
      </c>
      <c r="D1106" s="16">
        <v>2008</v>
      </c>
      <c r="E1106" s="16" t="s">
        <v>3839</v>
      </c>
      <c r="F1106" s="16" t="s">
        <v>3840</v>
      </c>
      <c r="G1106" s="16" t="s">
        <v>3834</v>
      </c>
      <c r="H1106" s="16">
        <v>2008</v>
      </c>
      <c r="I1106" s="16">
        <v>0</v>
      </c>
      <c r="J1106" s="16">
        <v>1</v>
      </c>
      <c r="K1106" s="16">
        <v>0</v>
      </c>
      <c r="L1106" s="16" t="s">
        <v>58</v>
      </c>
      <c r="M1106" s="16">
        <v>0</v>
      </c>
      <c r="N1106" s="16">
        <v>0</v>
      </c>
      <c r="O1106" s="16">
        <v>0</v>
      </c>
      <c r="P1106" s="16">
        <v>0</v>
      </c>
      <c r="Q1106" s="16">
        <v>0</v>
      </c>
      <c r="R1106" s="16">
        <v>0</v>
      </c>
      <c r="S1106" s="16">
        <v>0</v>
      </c>
      <c r="T1106" s="16">
        <v>1</v>
      </c>
      <c r="U1106" s="16">
        <v>0</v>
      </c>
    </row>
    <row r="1107" spans="1:21" ht="409.5" x14ac:dyDescent="0.35">
      <c r="A1107" s="16">
        <v>561</v>
      </c>
      <c r="B1107" s="16" t="s">
        <v>3841</v>
      </c>
      <c r="C1107" s="16" t="s">
        <v>3842</v>
      </c>
      <c r="D1107" s="16">
        <v>2003</v>
      </c>
      <c r="E1107" s="16" t="s">
        <v>3841</v>
      </c>
      <c r="F1107" s="16" t="s">
        <v>3843</v>
      </c>
      <c r="G1107" s="16" t="s">
        <v>3844</v>
      </c>
      <c r="H1107" s="16">
        <v>2003</v>
      </c>
      <c r="I1107" s="16">
        <v>0</v>
      </c>
      <c r="J1107" s="16">
        <v>1</v>
      </c>
      <c r="K1107" s="16">
        <v>0</v>
      </c>
      <c r="L1107" s="16" t="s">
        <v>67</v>
      </c>
      <c r="M1107" s="16">
        <v>0</v>
      </c>
      <c r="N1107" s="16">
        <v>0</v>
      </c>
      <c r="O1107" s="16">
        <v>0</v>
      </c>
      <c r="P1107" s="16">
        <v>0</v>
      </c>
      <c r="Q1107" s="16">
        <v>1</v>
      </c>
      <c r="R1107" s="16">
        <v>0</v>
      </c>
      <c r="S1107" s="16">
        <v>0</v>
      </c>
      <c r="T1107" s="16">
        <v>0</v>
      </c>
      <c r="U1107" s="16">
        <v>0</v>
      </c>
    </row>
    <row r="1108" spans="1:21" ht="409.5" x14ac:dyDescent="0.35">
      <c r="A1108" s="16">
        <v>837</v>
      </c>
      <c r="B1108" s="16" t="s">
        <v>3845</v>
      </c>
      <c r="C1108" s="16" t="s">
        <v>3846</v>
      </c>
      <c r="D1108" s="16">
        <v>2005</v>
      </c>
      <c r="E1108" s="16" t="s">
        <v>3845</v>
      </c>
      <c r="F1108" s="16" t="s">
        <v>3847</v>
      </c>
      <c r="G1108" s="16" t="s">
        <v>3848</v>
      </c>
      <c r="H1108" s="16">
        <v>2005</v>
      </c>
      <c r="I1108" s="16">
        <v>0</v>
      </c>
      <c r="J1108" s="16">
        <v>1</v>
      </c>
      <c r="K1108" s="16">
        <v>0</v>
      </c>
      <c r="L1108" s="16" t="s">
        <v>67</v>
      </c>
      <c r="M1108" s="16">
        <v>0</v>
      </c>
      <c r="N1108" s="16">
        <v>0</v>
      </c>
      <c r="O1108" s="16">
        <v>0</v>
      </c>
      <c r="P1108" s="16">
        <v>0</v>
      </c>
      <c r="Q1108" s="16">
        <v>1</v>
      </c>
      <c r="R1108" s="16">
        <v>0</v>
      </c>
      <c r="S1108" s="16">
        <v>0</v>
      </c>
      <c r="T1108" s="16">
        <v>0</v>
      </c>
      <c r="U1108" s="16">
        <v>0</v>
      </c>
    </row>
    <row r="1109" spans="1:21" ht="409.5" x14ac:dyDescent="0.35">
      <c r="A1109" s="16">
        <v>1060</v>
      </c>
      <c r="B1109" s="16" t="s">
        <v>3849</v>
      </c>
      <c r="C1109" s="16" t="s">
        <v>3850</v>
      </c>
      <c r="D1109" s="16">
        <v>2005</v>
      </c>
      <c r="E1109" s="16" t="s">
        <v>3849</v>
      </c>
      <c r="F1109" s="16" t="s">
        <v>3851</v>
      </c>
      <c r="G1109" s="16" t="s">
        <v>3852</v>
      </c>
      <c r="H1109" s="16">
        <v>2005</v>
      </c>
      <c r="I1109" s="16">
        <v>0</v>
      </c>
      <c r="J1109" s="16">
        <v>1</v>
      </c>
      <c r="K1109" s="16">
        <v>0</v>
      </c>
      <c r="L1109" s="16" t="s">
        <v>58</v>
      </c>
      <c r="M1109" s="16">
        <v>0</v>
      </c>
      <c r="N1109" s="16">
        <v>0</v>
      </c>
      <c r="O1109" s="16">
        <v>0</v>
      </c>
      <c r="P1109" s="16">
        <v>0</v>
      </c>
      <c r="Q1109" s="16">
        <v>0</v>
      </c>
      <c r="R1109" s="16">
        <v>0</v>
      </c>
      <c r="S1109" s="16">
        <v>0</v>
      </c>
      <c r="T1109" s="16">
        <v>1</v>
      </c>
      <c r="U1109" s="16">
        <v>0</v>
      </c>
    </row>
    <row r="1110" spans="1:21" ht="409.5" x14ac:dyDescent="0.35">
      <c r="A1110" s="16">
        <v>1087</v>
      </c>
      <c r="B1110" s="16" t="s">
        <v>3853</v>
      </c>
      <c r="C1110" s="16" t="s">
        <v>3854</v>
      </c>
      <c r="D1110" s="16">
        <v>2013</v>
      </c>
      <c r="E1110" s="16" t="s">
        <v>3853</v>
      </c>
      <c r="F1110" s="16" t="s">
        <v>3855</v>
      </c>
      <c r="G1110" s="16" t="s">
        <v>3856</v>
      </c>
      <c r="H1110" s="16">
        <v>2013</v>
      </c>
      <c r="I1110" s="16">
        <v>0</v>
      </c>
      <c r="J1110" s="16">
        <v>1</v>
      </c>
      <c r="K1110" s="16">
        <v>0</v>
      </c>
      <c r="L1110" s="16" t="s">
        <v>58</v>
      </c>
      <c r="M1110" s="16">
        <v>0</v>
      </c>
      <c r="N1110" s="16">
        <v>0</v>
      </c>
      <c r="O1110" s="16">
        <v>0</v>
      </c>
      <c r="P1110" s="16">
        <v>0</v>
      </c>
      <c r="Q1110" s="16">
        <v>0</v>
      </c>
      <c r="R1110" s="16">
        <v>0</v>
      </c>
      <c r="S1110" s="16">
        <v>0</v>
      </c>
      <c r="T1110" s="16">
        <v>1</v>
      </c>
      <c r="U1110" s="16">
        <v>0</v>
      </c>
    </row>
    <row r="1111" spans="1:21" ht="409.5" x14ac:dyDescent="0.35">
      <c r="A1111" s="16">
        <v>1087</v>
      </c>
      <c r="B1111" s="16" t="s">
        <v>3857</v>
      </c>
      <c r="C1111" s="16" t="s">
        <v>3858</v>
      </c>
      <c r="D1111" s="16">
        <v>2013</v>
      </c>
      <c r="E1111" s="16" t="s">
        <v>3857</v>
      </c>
      <c r="F1111" s="16" t="s">
        <v>3859</v>
      </c>
      <c r="G1111" s="16" t="s">
        <v>3860</v>
      </c>
      <c r="H1111" s="16">
        <v>2013</v>
      </c>
      <c r="I1111" s="16">
        <v>0</v>
      </c>
      <c r="J1111" s="16">
        <v>1</v>
      </c>
      <c r="K1111" s="16">
        <v>0</v>
      </c>
      <c r="L1111" s="16" t="s">
        <v>58</v>
      </c>
      <c r="M1111" s="16">
        <v>0</v>
      </c>
      <c r="N1111" s="16">
        <v>0</v>
      </c>
      <c r="O1111" s="16">
        <v>0</v>
      </c>
      <c r="P1111" s="16">
        <v>0</v>
      </c>
      <c r="Q1111" s="16">
        <v>0</v>
      </c>
      <c r="R1111" s="16">
        <v>0</v>
      </c>
      <c r="S1111" s="16">
        <v>0</v>
      </c>
      <c r="T1111" s="16">
        <v>1</v>
      </c>
      <c r="U1111" s="16">
        <v>0</v>
      </c>
    </row>
    <row r="1112" spans="1:21" ht="409.5" x14ac:dyDescent="0.35">
      <c r="A1112" s="16">
        <v>1087</v>
      </c>
      <c r="B1112" s="16" t="s">
        <v>3861</v>
      </c>
      <c r="C1112" s="16" t="s">
        <v>1481</v>
      </c>
      <c r="D1112" s="16">
        <v>2012</v>
      </c>
      <c r="E1112" s="16" t="s">
        <v>3861</v>
      </c>
      <c r="F1112" s="16" t="s">
        <v>3862</v>
      </c>
      <c r="G1112" s="16" t="s">
        <v>3767</v>
      </c>
      <c r="H1112" s="16">
        <v>2012</v>
      </c>
      <c r="I1112" s="16">
        <v>0</v>
      </c>
      <c r="J1112" s="16">
        <v>1</v>
      </c>
      <c r="K1112" s="16">
        <v>0</v>
      </c>
      <c r="L1112" s="16" t="s">
        <v>58</v>
      </c>
      <c r="M1112" s="16">
        <v>0</v>
      </c>
      <c r="N1112" s="16">
        <v>0</v>
      </c>
      <c r="O1112" s="16">
        <v>0</v>
      </c>
      <c r="P1112" s="16">
        <v>0</v>
      </c>
      <c r="Q1112" s="16">
        <v>0</v>
      </c>
      <c r="R1112" s="16">
        <v>0</v>
      </c>
      <c r="S1112" s="16">
        <v>0</v>
      </c>
      <c r="T1112" s="16">
        <v>1</v>
      </c>
      <c r="U1112" s="16">
        <v>0</v>
      </c>
    </row>
    <row r="1113" spans="1:21" ht="409.5" x14ac:dyDescent="0.35">
      <c r="A1113" s="16">
        <v>1087</v>
      </c>
      <c r="B1113" s="16" t="s">
        <v>3863</v>
      </c>
      <c r="C1113" s="16" t="s">
        <v>1481</v>
      </c>
      <c r="D1113" s="16">
        <v>2012</v>
      </c>
      <c r="E1113" s="16" t="s">
        <v>3863</v>
      </c>
      <c r="F1113" s="16" t="s">
        <v>3864</v>
      </c>
      <c r="G1113" s="16" t="s">
        <v>3767</v>
      </c>
      <c r="H1113" s="16">
        <v>2012</v>
      </c>
      <c r="I1113" s="16">
        <v>0</v>
      </c>
      <c r="J1113" s="16">
        <v>1</v>
      </c>
      <c r="K1113" s="16">
        <v>0</v>
      </c>
      <c r="L1113" s="16" t="s">
        <v>58</v>
      </c>
      <c r="M1113" s="16">
        <v>0</v>
      </c>
      <c r="N1113" s="16">
        <v>0</v>
      </c>
      <c r="O1113" s="16">
        <v>0</v>
      </c>
      <c r="P1113" s="16">
        <v>0</v>
      </c>
      <c r="Q1113" s="16">
        <v>0</v>
      </c>
      <c r="R1113" s="16">
        <v>0</v>
      </c>
      <c r="S1113" s="16">
        <v>0</v>
      </c>
      <c r="T1113" s="16">
        <v>1</v>
      </c>
      <c r="U1113" s="16">
        <v>0</v>
      </c>
    </row>
    <row r="1114" spans="1:21" ht="409.5" x14ac:dyDescent="0.35">
      <c r="A1114" s="16">
        <v>1087</v>
      </c>
      <c r="B1114" s="16" t="s">
        <v>3765</v>
      </c>
      <c r="C1114" s="16" t="s">
        <v>3854</v>
      </c>
      <c r="D1114" s="16">
        <v>2012</v>
      </c>
      <c r="E1114" s="16" t="s">
        <v>3765</v>
      </c>
      <c r="F1114" s="16" t="s">
        <v>3766</v>
      </c>
      <c r="G1114" s="16" t="s">
        <v>3767</v>
      </c>
      <c r="H1114" s="16">
        <v>2012</v>
      </c>
      <c r="I1114" s="16">
        <v>0</v>
      </c>
      <c r="J1114" s="16">
        <v>1</v>
      </c>
      <c r="K1114" s="16">
        <v>0</v>
      </c>
      <c r="L1114" s="16" t="s">
        <v>58</v>
      </c>
      <c r="M1114" s="16">
        <v>0</v>
      </c>
      <c r="N1114" s="16">
        <v>0</v>
      </c>
      <c r="O1114" s="16">
        <v>0</v>
      </c>
      <c r="P1114" s="16">
        <v>0</v>
      </c>
      <c r="Q1114" s="16">
        <v>0</v>
      </c>
      <c r="R1114" s="16">
        <v>0</v>
      </c>
      <c r="S1114" s="16">
        <v>0</v>
      </c>
      <c r="T1114" s="16">
        <v>1</v>
      </c>
      <c r="U1114" s="16">
        <v>0</v>
      </c>
    </row>
    <row r="1115" spans="1:21" ht="409.5" x14ac:dyDescent="0.35">
      <c r="A1115" s="16">
        <v>1087</v>
      </c>
      <c r="B1115" s="16" t="s">
        <v>3865</v>
      </c>
      <c r="C1115" s="16" t="s">
        <v>1481</v>
      </c>
      <c r="D1115" s="16">
        <v>2012</v>
      </c>
      <c r="E1115" s="16" t="s">
        <v>3865</v>
      </c>
      <c r="F1115" s="16" t="s">
        <v>3866</v>
      </c>
      <c r="G1115" s="16" t="s">
        <v>3867</v>
      </c>
      <c r="H1115" s="16">
        <v>2012</v>
      </c>
      <c r="I1115" s="16">
        <v>0</v>
      </c>
      <c r="J1115" s="16">
        <v>1</v>
      </c>
      <c r="K1115" s="16">
        <v>0</v>
      </c>
      <c r="L1115" s="16" t="s">
        <v>58</v>
      </c>
      <c r="M1115" s="16">
        <v>0</v>
      </c>
      <c r="N1115" s="16">
        <v>0</v>
      </c>
      <c r="O1115" s="16">
        <v>0</v>
      </c>
      <c r="P1115" s="16">
        <v>0</v>
      </c>
      <c r="Q1115" s="16">
        <v>0</v>
      </c>
      <c r="R1115" s="16">
        <v>0</v>
      </c>
      <c r="S1115" s="16">
        <v>0</v>
      </c>
      <c r="T1115" s="16">
        <v>1</v>
      </c>
      <c r="U1115" s="16">
        <v>0</v>
      </c>
    </row>
    <row r="1116" spans="1:21" ht="409.5" x14ac:dyDescent="0.35">
      <c r="A1116" s="16">
        <v>1125</v>
      </c>
      <c r="B1116" s="16" t="s">
        <v>3868</v>
      </c>
      <c r="C1116" s="16" t="s">
        <v>3869</v>
      </c>
      <c r="D1116" s="16">
        <v>2012</v>
      </c>
      <c r="E1116" s="16" t="s">
        <v>3868</v>
      </c>
      <c r="F1116" s="16" t="s">
        <v>3870</v>
      </c>
      <c r="G1116" s="16" t="s">
        <v>3871</v>
      </c>
      <c r="H1116" s="16">
        <v>2012</v>
      </c>
      <c r="I1116" s="16">
        <v>0</v>
      </c>
      <c r="J1116" s="16">
        <v>1</v>
      </c>
      <c r="K1116" s="16">
        <v>0</v>
      </c>
      <c r="L1116" s="16" t="s">
        <v>58</v>
      </c>
      <c r="M1116" s="16">
        <v>0</v>
      </c>
      <c r="N1116" s="16">
        <v>0</v>
      </c>
      <c r="O1116" s="16">
        <v>0</v>
      </c>
      <c r="P1116" s="16">
        <v>0</v>
      </c>
      <c r="Q1116" s="16">
        <v>0</v>
      </c>
      <c r="R1116" s="16">
        <v>0</v>
      </c>
      <c r="S1116" s="16">
        <v>0</v>
      </c>
      <c r="T1116" s="16">
        <v>1</v>
      </c>
      <c r="U1116" s="16">
        <v>0</v>
      </c>
    </row>
    <row r="1117" spans="1:21" ht="409.5" x14ac:dyDescent="0.35">
      <c r="A1117" s="16">
        <v>1392</v>
      </c>
      <c r="B1117" s="16" t="s">
        <v>3872</v>
      </c>
      <c r="C1117" s="16" t="s">
        <v>3873</v>
      </c>
      <c r="D1117" s="16">
        <v>2006</v>
      </c>
      <c r="E1117" s="16" t="s">
        <v>3872</v>
      </c>
      <c r="F1117" s="16" t="s">
        <v>3874</v>
      </c>
      <c r="G1117" s="16" t="s">
        <v>3875</v>
      </c>
      <c r="H1117" s="16">
        <v>2006</v>
      </c>
      <c r="I1117" s="16">
        <v>0</v>
      </c>
      <c r="J1117" s="16">
        <v>1</v>
      </c>
      <c r="K1117" s="16">
        <v>0</v>
      </c>
      <c r="L1117" s="16" t="s">
        <v>58</v>
      </c>
      <c r="M1117" s="16">
        <v>0</v>
      </c>
      <c r="N1117" s="16">
        <v>0</v>
      </c>
      <c r="O1117" s="16">
        <v>0</v>
      </c>
      <c r="P1117" s="16">
        <v>0</v>
      </c>
      <c r="Q1117" s="16">
        <v>0</v>
      </c>
      <c r="R1117" s="16">
        <v>0</v>
      </c>
      <c r="S1117" s="16">
        <v>0</v>
      </c>
      <c r="T1117" s="16">
        <v>1</v>
      </c>
      <c r="U1117" s="16">
        <v>0</v>
      </c>
    </row>
    <row r="1118" spans="1:21" ht="409.5" x14ac:dyDescent="0.35">
      <c r="A1118" s="16">
        <v>1730</v>
      </c>
      <c r="B1118" s="16" t="s">
        <v>3876</v>
      </c>
      <c r="C1118" s="16" t="s">
        <v>3877</v>
      </c>
      <c r="D1118" s="16">
        <v>2006</v>
      </c>
      <c r="E1118" s="16" t="s">
        <v>3876</v>
      </c>
      <c r="F1118" s="16" t="s">
        <v>3878</v>
      </c>
      <c r="G1118" s="16" t="s">
        <v>3879</v>
      </c>
      <c r="H1118" s="16">
        <v>2006</v>
      </c>
      <c r="I1118" s="16">
        <v>0</v>
      </c>
      <c r="J1118" s="16">
        <v>1</v>
      </c>
      <c r="K1118" s="16">
        <v>0</v>
      </c>
      <c r="L1118" s="16" t="s">
        <v>67</v>
      </c>
      <c r="M1118" s="16">
        <v>0</v>
      </c>
      <c r="N1118" s="16">
        <v>0</v>
      </c>
      <c r="O1118" s="16">
        <v>0</v>
      </c>
      <c r="P1118" s="16">
        <v>0</v>
      </c>
      <c r="Q1118" s="16">
        <v>1</v>
      </c>
      <c r="R1118" s="16">
        <v>0</v>
      </c>
      <c r="S1118" s="16">
        <v>0</v>
      </c>
      <c r="T1118" s="16">
        <v>0</v>
      </c>
      <c r="U1118" s="16">
        <v>0</v>
      </c>
    </row>
    <row r="1119" spans="1:21" ht="409.5" x14ac:dyDescent="0.35">
      <c r="A1119" s="16">
        <v>26813</v>
      </c>
      <c r="B1119" s="16" t="s">
        <v>3588</v>
      </c>
      <c r="C1119" s="16" t="s">
        <v>2811</v>
      </c>
      <c r="D1119" s="16">
        <v>2012</v>
      </c>
      <c r="E1119" s="16" t="s">
        <v>3588</v>
      </c>
      <c r="F1119" s="16" t="s">
        <v>3880</v>
      </c>
      <c r="G1119" s="16" t="s">
        <v>3881</v>
      </c>
      <c r="H1119" s="16">
        <v>2012</v>
      </c>
      <c r="I1119" s="16">
        <v>0</v>
      </c>
      <c r="J1119" s="16">
        <v>1</v>
      </c>
      <c r="K1119" s="16">
        <v>0</v>
      </c>
      <c r="L1119" s="16" t="s">
        <v>78</v>
      </c>
      <c r="M1119" s="16">
        <v>0</v>
      </c>
      <c r="N1119" s="16">
        <v>0</v>
      </c>
      <c r="O1119" s="16">
        <v>1</v>
      </c>
      <c r="P1119" s="16">
        <v>0</v>
      </c>
      <c r="Q1119" s="16">
        <v>0</v>
      </c>
      <c r="R1119" s="16">
        <v>0</v>
      </c>
      <c r="S1119" s="16">
        <v>0</v>
      </c>
      <c r="T1119" s="16">
        <v>1</v>
      </c>
      <c r="U1119" s="16">
        <v>0</v>
      </c>
    </row>
    <row r="1120" spans="1:21" ht="409.5" x14ac:dyDescent="0.35">
      <c r="A1120" s="16">
        <v>26909</v>
      </c>
      <c r="B1120" s="16" t="s">
        <v>3882</v>
      </c>
      <c r="C1120" s="16" t="s">
        <v>3883</v>
      </c>
      <c r="D1120" s="16">
        <v>2015</v>
      </c>
      <c r="E1120" s="16" t="s">
        <v>3882</v>
      </c>
      <c r="F1120" s="16" t="s">
        <v>3884</v>
      </c>
      <c r="G1120" s="16" t="s">
        <v>3885</v>
      </c>
      <c r="H1120" s="16">
        <v>2015</v>
      </c>
      <c r="I1120" s="16">
        <v>0</v>
      </c>
      <c r="J1120" s="16">
        <v>1</v>
      </c>
      <c r="K1120" s="16">
        <v>0</v>
      </c>
      <c r="L1120" s="16" t="s">
        <v>67</v>
      </c>
      <c r="M1120" s="16">
        <v>0</v>
      </c>
      <c r="N1120" s="16">
        <v>0</v>
      </c>
      <c r="O1120" s="16">
        <v>0</v>
      </c>
      <c r="P1120" s="16">
        <v>0</v>
      </c>
      <c r="Q1120" s="16">
        <v>1</v>
      </c>
      <c r="R1120" s="16">
        <v>0</v>
      </c>
      <c r="S1120" s="16">
        <v>0</v>
      </c>
      <c r="T1120" s="16">
        <v>0</v>
      </c>
      <c r="U1120" s="16">
        <v>0</v>
      </c>
    </row>
    <row r="1121" spans="1:21" ht="409.5" x14ac:dyDescent="0.35">
      <c r="A1121" s="16">
        <v>27002</v>
      </c>
      <c r="B1121" s="16" t="s">
        <v>3886</v>
      </c>
      <c r="C1121" s="16" t="s">
        <v>1867</v>
      </c>
      <c r="D1121" s="16">
        <v>2012</v>
      </c>
      <c r="E1121" s="16" t="s">
        <v>3886</v>
      </c>
      <c r="F1121" s="16" t="s">
        <v>3887</v>
      </c>
      <c r="G1121" s="16" t="s">
        <v>3888</v>
      </c>
      <c r="H1121" s="16">
        <v>2012</v>
      </c>
      <c r="I1121" s="16">
        <v>0</v>
      </c>
      <c r="J1121" s="16">
        <v>1</v>
      </c>
      <c r="K1121" s="16">
        <v>0</v>
      </c>
      <c r="L1121" s="16" t="s">
        <v>58</v>
      </c>
      <c r="M1121" s="16">
        <v>0</v>
      </c>
      <c r="N1121" s="16">
        <v>0</v>
      </c>
      <c r="O1121" s="16">
        <v>0</v>
      </c>
      <c r="P1121" s="16">
        <v>0</v>
      </c>
      <c r="Q1121" s="16">
        <v>0</v>
      </c>
      <c r="R1121" s="16">
        <v>0</v>
      </c>
      <c r="S1121" s="16">
        <v>0</v>
      </c>
      <c r="T1121" s="16">
        <v>1</v>
      </c>
      <c r="U1121" s="16">
        <v>0</v>
      </c>
    </row>
    <row r="1122" spans="1:21" ht="409.5" x14ac:dyDescent="0.35">
      <c r="A1122" s="16">
        <v>50017</v>
      </c>
      <c r="B1122" s="16" t="s">
        <v>3889</v>
      </c>
      <c r="C1122" s="16" t="s">
        <v>3890</v>
      </c>
      <c r="D1122" s="16">
        <v>2014</v>
      </c>
      <c r="E1122" s="16" t="s">
        <v>3889</v>
      </c>
      <c r="F1122" s="16" t="s">
        <v>3891</v>
      </c>
      <c r="G1122" s="16" t="s">
        <v>3892</v>
      </c>
      <c r="H1122" s="16">
        <v>2014</v>
      </c>
      <c r="I1122" s="16">
        <v>0</v>
      </c>
      <c r="J1122" s="16">
        <v>1</v>
      </c>
      <c r="K1122" s="16">
        <v>0</v>
      </c>
      <c r="L1122" s="16" t="s">
        <v>58</v>
      </c>
      <c r="M1122" s="16">
        <v>0</v>
      </c>
      <c r="N1122" s="16">
        <v>0</v>
      </c>
      <c r="O1122" s="16">
        <v>0</v>
      </c>
      <c r="P1122" s="16">
        <v>0</v>
      </c>
      <c r="Q1122" s="16">
        <v>0</v>
      </c>
      <c r="R1122" s="16">
        <v>0</v>
      </c>
      <c r="S1122" s="16">
        <v>0</v>
      </c>
      <c r="T1122" s="16">
        <v>1</v>
      </c>
      <c r="U1122" s="16">
        <v>0</v>
      </c>
    </row>
    <row r="1123" spans="1:21" ht="409.5" x14ac:dyDescent="0.35">
      <c r="A1123" s="16">
        <v>50044</v>
      </c>
      <c r="B1123" s="16" t="s">
        <v>3893</v>
      </c>
      <c r="C1123" s="16" t="s">
        <v>3894</v>
      </c>
      <c r="D1123" s="16">
        <v>2007</v>
      </c>
      <c r="E1123" s="16" t="s">
        <v>3893</v>
      </c>
      <c r="F1123" s="16" t="s">
        <v>3895</v>
      </c>
      <c r="G1123" s="16" t="s">
        <v>3896</v>
      </c>
      <c r="H1123" s="16">
        <v>2007</v>
      </c>
      <c r="I1123" s="16">
        <v>0</v>
      </c>
      <c r="J1123" s="16">
        <v>1</v>
      </c>
      <c r="K1123" s="16">
        <v>0</v>
      </c>
      <c r="L1123" s="16" t="s">
        <v>58</v>
      </c>
      <c r="M1123" s="16">
        <v>0</v>
      </c>
      <c r="N1123" s="16">
        <v>0</v>
      </c>
      <c r="O1123" s="16">
        <v>0</v>
      </c>
      <c r="P1123" s="16">
        <v>0</v>
      </c>
      <c r="Q1123" s="16">
        <v>0</v>
      </c>
      <c r="R1123" s="16">
        <v>0</v>
      </c>
      <c r="S1123" s="16">
        <v>0</v>
      </c>
      <c r="T1123" s="16">
        <v>1</v>
      </c>
      <c r="U1123" s="16">
        <v>0</v>
      </c>
    </row>
    <row r="1124" spans="1:21" ht="409.5" x14ac:dyDescent="0.35">
      <c r="A1124" s="16">
        <v>50044</v>
      </c>
      <c r="B1124" s="16" t="s">
        <v>3897</v>
      </c>
      <c r="C1124" s="16" t="s">
        <v>3898</v>
      </c>
      <c r="D1124" s="16">
        <v>2007</v>
      </c>
      <c r="E1124" s="16" t="s">
        <v>3897</v>
      </c>
      <c r="F1124" s="16" t="s">
        <v>3899</v>
      </c>
      <c r="G1124" s="16" t="s">
        <v>3900</v>
      </c>
      <c r="H1124" s="16">
        <v>2007</v>
      </c>
      <c r="I1124" s="16">
        <v>0</v>
      </c>
      <c r="J1124" s="16">
        <v>1</v>
      </c>
      <c r="K1124" s="16">
        <v>0</v>
      </c>
      <c r="L1124" s="16" t="s">
        <v>58</v>
      </c>
      <c r="M1124" s="16">
        <v>0</v>
      </c>
      <c r="N1124" s="16">
        <v>0</v>
      </c>
      <c r="O1124" s="16">
        <v>0</v>
      </c>
      <c r="P1124" s="16">
        <v>0</v>
      </c>
      <c r="Q1124" s="16">
        <v>0</v>
      </c>
      <c r="R1124" s="16">
        <v>0</v>
      </c>
      <c r="S1124" s="16">
        <v>0</v>
      </c>
      <c r="T1124" s="16">
        <v>1</v>
      </c>
      <c r="U1124" s="16">
        <v>0</v>
      </c>
    </row>
  </sheetData>
  <autoFilter ref="A1:U1124" xr:uid="{921C428B-AC82-4EC2-A118-F4E3A02B8A7B}">
    <sortState xmlns:xlrd2="http://schemas.microsoft.com/office/spreadsheetml/2017/richdata2" ref="A2:U1124">
      <sortCondition descending="1" ref="K1"/>
    </sortState>
  </autoFilter>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B809-4A90-4EDE-87C7-3BCCE32D4689}">
  <sheetPr>
    <tabColor theme="7" tint="0.79998168889431442"/>
    <pageSetUpPr fitToPage="1"/>
  </sheetPr>
  <dimension ref="A1:A2"/>
  <sheetViews>
    <sheetView showGridLines="0" workbookViewId="0">
      <selection activeCell="F1" sqref="F1"/>
    </sheetView>
  </sheetViews>
  <sheetFormatPr defaultRowHeight="14.5" x14ac:dyDescent="0.35"/>
  <cols>
    <col min="1" max="1" width="111.26953125" customWidth="1"/>
  </cols>
  <sheetData>
    <row r="1" spans="1:1" ht="377.5" thickBot="1" x14ac:dyDescent="0.4">
      <c r="A1" s="4" t="s">
        <v>3901</v>
      </c>
    </row>
    <row r="2" spans="1:1" ht="15" thickBot="1" x14ac:dyDescent="0.4">
      <c r="A2" s="5"/>
    </row>
  </sheetData>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E4DA-CC57-497C-92A9-190FB66784A4}">
  <sheetPr>
    <tabColor theme="7" tint="0.79998168889431442"/>
    <pageSetUpPr fitToPage="1"/>
  </sheetPr>
  <dimension ref="A1:A6"/>
  <sheetViews>
    <sheetView showGridLines="0" workbookViewId="0"/>
  </sheetViews>
  <sheetFormatPr defaultRowHeight="14.5" x14ac:dyDescent="0.35"/>
  <cols>
    <col min="1" max="1" width="195.7265625" customWidth="1"/>
  </cols>
  <sheetData>
    <row r="1" spans="1:1" ht="15" thickBot="1" x14ac:dyDescent="0.4">
      <c r="A1" s="2" t="s">
        <v>3902</v>
      </c>
    </row>
    <row r="2" spans="1:1" ht="409.5" customHeight="1" x14ac:dyDescent="0.35">
      <c r="A2" s="42" t="s">
        <v>3903</v>
      </c>
    </row>
    <row r="3" spans="1:1" ht="409.5" customHeight="1" x14ac:dyDescent="0.35">
      <c r="A3" s="43"/>
    </row>
    <row r="4" spans="1:1" ht="409.5" customHeight="1" x14ac:dyDescent="0.35">
      <c r="A4" s="43"/>
    </row>
    <row r="5" spans="1:1" ht="409.5" customHeight="1" x14ac:dyDescent="0.35">
      <c r="A5" s="43"/>
    </row>
    <row r="6" spans="1:1" ht="409.5" customHeight="1" thickBot="1" x14ac:dyDescent="0.4">
      <c r="A6" s="44"/>
    </row>
  </sheetData>
  <mergeCells count="1">
    <mergeCell ref="A2:A6"/>
  </mergeCells>
  <pageMargins left="0.7" right="0.7" top="0.75" bottom="0.7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9346A6FE3BBB43881B522B27317A42" ma:contentTypeVersion="13" ma:contentTypeDescription="Create a new document." ma:contentTypeScope="" ma:versionID="277589b5cc54335a2f30384648b8538c">
  <xsd:schema xmlns:xsd="http://www.w3.org/2001/XMLSchema" xmlns:xs="http://www.w3.org/2001/XMLSchema" xmlns:p="http://schemas.microsoft.com/office/2006/metadata/properties" xmlns:ns2="b1388771-6f73-42c2-9c51-f9c4a3c72160" xmlns:ns3="65a1283a-b37f-4f5d-8513-da4f27f989bd" targetNamespace="http://schemas.microsoft.com/office/2006/metadata/properties" ma:root="true" ma:fieldsID="0be75e60d5582dfe7b34b9970a055f8c" ns2:_="" ns3:_="">
    <xsd:import namespace="b1388771-6f73-42c2-9c51-f9c4a3c72160"/>
    <xsd:import namespace="65a1283a-b37f-4f5d-8513-da4f27f989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88771-6f73-42c2-9c51-f9c4a3c72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7135776-31ef-4c3e-b0ce-46fd5af647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a1283a-b37f-4f5d-8513-da4f27f989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81c5276b-6ae1-4024-8731-a13b3c14ce16}" ma:internalName="TaxCatchAll" ma:showField="CatchAllData" ma:web="65a1283a-b37f-4f5d-8513-da4f27f98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5a1283a-b37f-4f5d-8513-da4f27f989bd">
      <UserInfo>
        <DisplayName>Erin Lyons</DisplayName>
        <AccountId>155</AccountId>
        <AccountType/>
      </UserInfo>
    </SharedWithUsers>
    <TaxCatchAll xmlns="65a1283a-b37f-4f5d-8513-da4f27f989bd" xsi:nil="true"/>
    <lcf76f155ced4ddcb4097134ff3c332f xmlns="b1388771-6f73-42c2-9c51-f9c4a3c721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2C8F98-20AA-4A38-9DEE-80A219EAC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88771-6f73-42c2-9c51-f9c4a3c72160"/>
    <ds:schemaRef ds:uri="65a1283a-b37f-4f5d-8513-da4f27f98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A3C626-6915-4AC1-8017-B5C994165835}">
  <ds:schemaRefs>
    <ds:schemaRef ds:uri="http://schemas.microsoft.com/sharepoint/v3/contenttype/forms"/>
  </ds:schemaRefs>
</ds:datastoreItem>
</file>

<file path=customXml/itemProps3.xml><?xml version="1.0" encoding="utf-8"?>
<ds:datastoreItem xmlns:ds="http://schemas.openxmlformats.org/officeDocument/2006/customXml" ds:itemID="{863186D7-4BDC-4549-87BD-BF751E58F23D}">
  <ds:schemaRefs>
    <ds:schemaRef ds:uri="http://schemas.microsoft.com/office/2006/metadata/properties"/>
    <ds:schemaRef ds:uri="http://schemas.microsoft.com/office/infopath/2007/PartnerControls"/>
    <ds:schemaRef ds:uri="65a1283a-b37f-4f5d-8513-da4f27f989bd"/>
    <ds:schemaRef ds:uri="b1388771-6f73-42c2-9c51-f9c4a3c721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ReadMe</vt:lpstr>
      <vt:lpstr>Summary</vt:lpstr>
      <vt:lpstr>Lists</vt:lpstr>
      <vt:lpstr>MostCitedLookup</vt:lpstr>
      <vt:lpstr>ManualCitationList</vt:lpstr>
      <vt:lpstr>GoogleScholarOutputs</vt:lpstr>
      <vt:lpstr>SerpAPI_Instructions</vt:lpstr>
      <vt:lpstr>SerpAPI_RCode</vt:lpstr>
      <vt:lpstr>GoogleScholarOutputs!Print_Titles</vt:lpstr>
      <vt:lpstr>ManualCitationList!Print_Titles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Englehart</dc:creator>
  <cp:keywords/>
  <dc:description/>
  <cp:lastModifiedBy>Fisackerly Arnold, Kristen D</cp:lastModifiedBy>
  <cp:revision/>
  <dcterms:created xsi:type="dcterms:W3CDTF">2022-12-19T20:07:44Z</dcterms:created>
  <dcterms:modified xsi:type="dcterms:W3CDTF">2024-03-22T12:39:41Z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0x010100D79346A6FE3BBB43881B522B27317A42</vt:lpwstr>
  </property>
  <property fmtid="{D5CDD505-2E9C-101B-9397-08002B2CF9AE}" pid="3" name="MediaServiceImageTags">
    <vt:lpwstr/>
  </property>
</Properties>
</file>