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doimspp.sharepoint.com/sites/boem-GOM-O-and-G-Activities-Environmental-Review/Shared Documents/Environmental Impact Statement/Draft EIS/Appendix H - Greenhouse Gas Emissions Analysis/Draft PEIS Update 10-24/Appendix H with USEPA Only/Files From ECON/"/>
    </mc:Choice>
  </mc:AlternateContent>
  <xr:revisionPtr revIDLastSave="20" documentId="13_ncr:1_{10E4A45A-8D96-4788-82D6-21311952110A}" xr6:coauthVersionLast="47" xr6:coauthVersionMax="47" xr10:uidLastSave="{2E3F7E8D-3685-45C5-BB34-0A41FD828D8A}"/>
  <workbookProtection workbookAlgorithmName="SHA-512" workbookHashValue="xZcZGts8jYZgogcEbBxicY59goGNfFygsN6+XvkLtuH5ghv6dEGhsCOYxmYaz2ixJy5Ttsd2zlxDO4GLmYANdQ==" workbookSaltValue="5IwGOpEjeAzSiOwZyS4p7g==" workbookSpinCount="100000" lockStructure="1"/>
  <bookViews>
    <workbookView xWindow="-110" yWindow="-110" windowWidth="19420" windowHeight="10300" xr2:uid="{244E29EE-18FB-4133-8261-15CDC043D3E1}"/>
  </bookViews>
  <sheets>
    <sheet name="Workbook Notes" sheetId="4" r:id="rId1"/>
    <sheet name="Table of Contents" sheetId="2" r:id="rId2"/>
    <sheet name="Global Warming Potentials" sheetId="1" r:id="rId3"/>
    <sheet name="Summary GHG Emissions Table" sheetId="29" r:id="rId4"/>
    <sheet name="Upstream_OCS_Oil_&amp;_Gas" sheetId="5" r:id="rId5"/>
    <sheet name="Upstream_Displaced" sheetId="8" r:id="rId6"/>
    <sheet name="Mid&amp;Dwnstream_OCS_Oil &amp; Gas" sheetId="11" r:id="rId7"/>
    <sheet name="Mid&amp;Dwnstream_Displaced" sheetId="14" r:id="rId8"/>
    <sheet name="Foreign_Oil_Upstream" sheetId="17" r:id="rId9"/>
    <sheet name="Foreign_Oil_Downstream" sheetId="20" r:id="rId10"/>
    <sheet name="SC-GHG_Carbon dioxide" sheetId="31" r:id="rId11"/>
    <sheet name="SC-GHG_Methane" sheetId="34" r:id="rId12"/>
    <sheet name="SC-GHG_Nitrous oxide" sheetId="36" r:id="rId13"/>
    <sheet name="SC-GHG Inflation Factors" sheetId="3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7" i="2"/>
  <c r="A16" i="2"/>
  <c r="A15" i="2"/>
  <c r="A14" i="2"/>
  <c r="A12" i="2"/>
  <c r="A11" i="2"/>
  <c r="A10" i="2"/>
  <c r="A9" i="2"/>
  <c r="A8" i="2"/>
  <c r="A7" i="2"/>
  <c r="A6" i="2"/>
  <c r="A5" i="2"/>
  <c r="A3" i="2"/>
  <c r="A4" i="2"/>
  <c r="B35" i="29"/>
  <c r="B34" i="29"/>
  <c r="B32" i="29"/>
  <c r="B31" i="29"/>
  <c r="A35" i="29"/>
  <c r="A32" i="29"/>
  <c r="A31" i="29"/>
  <c r="A27" i="29"/>
  <c r="A28" i="29" s="1"/>
  <c r="A24" i="29"/>
  <c r="A26" i="29" s="1"/>
  <c r="C29" i="29"/>
  <c r="C28" i="29"/>
  <c r="C26" i="29"/>
  <c r="C25" i="29"/>
  <c r="C23" i="29"/>
  <c r="A23" i="29"/>
  <c r="C22" i="29"/>
  <c r="A22" i="29"/>
  <c r="C20" i="29"/>
  <c r="A20" i="29"/>
  <c r="C19" i="29"/>
  <c r="A19" i="29"/>
  <c r="C11" i="29"/>
  <c r="A11" i="29"/>
  <c r="C10" i="29"/>
  <c r="A10" i="29"/>
  <c r="C8" i="29"/>
  <c r="A8" i="29"/>
  <c r="C7" i="29"/>
  <c r="A7" i="29"/>
  <c r="C17" i="29"/>
  <c r="A17" i="29"/>
  <c r="C16" i="29"/>
  <c r="A16" i="29"/>
  <c r="A5" i="29"/>
  <c r="A4" i="29"/>
  <c r="A14" i="29"/>
  <c r="A13" i="29"/>
  <c r="C5" i="29"/>
  <c r="C4" i="29"/>
  <c r="C14" i="29"/>
  <c r="C13" i="29"/>
  <c r="A25" i="29" l="1"/>
  <c r="A34" i="29"/>
  <c r="A29" i="29"/>
</calcChain>
</file>

<file path=xl/sharedStrings.xml><?xml version="1.0" encoding="utf-8"?>
<sst xmlns="http://schemas.openxmlformats.org/spreadsheetml/2006/main" count="233" uniqueCount="117">
  <si>
    <t>Table 1: Workbook Notes</t>
  </si>
  <si>
    <t>Item</t>
  </si>
  <si>
    <t>Notes</t>
  </si>
  <si>
    <t>General Description:</t>
  </si>
  <si>
    <t>Low Activity Scenario Years and Notes:</t>
  </si>
  <si>
    <t>Mid-Activity Scenario Years and Notes:</t>
  </si>
  <si>
    <t>High Activity Scenario Years and Notes:</t>
  </si>
  <si>
    <t>Notes on Rounding Of Estimates Here Versus in Appendix H</t>
  </si>
  <si>
    <t>Workbook Last Updated:</t>
  </si>
  <si>
    <t>Table 2: Table of Contents</t>
  </si>
  <si>
    <t>Table Title</t>
  </si>
  <si>
    <t>Sheet Name (Link to Sheet)</t>
  </si>
  <si>
    <t>Workbook Notes</t>
  </si>
  <si>
    <t>Table of Contents</t>
  </si>
  <si>
    <t>Global Warming Potentials</t>
  </si>
  <si>
    <t>Summary Emissions Table</t>
  </si>
  <si>
    <t>Upstream_OCS_Oil_&amp;_Gas</t>
  </si>
  <si>
    <t>Upstream_Displaced</t>
  </si>
  <si>
    <t>Mid&amp;Dwnstream_OCS_Oil_&amp;_Gas</t>
  </si>
  <si>
    <t>Mid&amp;Dwnstream_Displaced</t>
  </si>
  <si>
    <t>Foreign_Oil_Upstream</t>
  </si>
  <si>
    <t>Foreign_Oil_Downstream</t>
  </si>
  <si>
    <t>SC-GHG_Carbon_dioxide</t>
  </si>
  <si>
    <t>SC-GHG_Methane</t>
  </si>
  <si>
    <t>SC-GHG_Nitrous oxide</t>
  </si>
  <si>
    <t>SC-GHG Inflation Factors</t>
  </si>
  <si>
    <t>Table 3: Global Warming Potentials Used in This Workbook</t>
  </si>
  <si>
    <t>Global Warming Potential (GWP) Set</t>
  </si>
  <si>
    <r>
      <t>Carbon dioxide (CO</t>
    </r>
    <r>
      <rPr>
        <vertAlign val="subscript"/>
        <sz val="11"/>
        <rFont val="Calibri"/>
        <family val="2"/>
        <scheme val="minor"/>
      </rPr>
      <t>2</t>
    </r>
    <r>
      <rPr>
        <sz val="11"/>
        <rFont val="Calibri"/>
        <family val="2"/>
        <scheme val="minor"/>
      </rPr>
      <t>)</t>
    </r>
  </si>
  <si>
    <r>
      <t>Methan (CH</t>
    </r>
    <r>
      <rPr>
        <vertAlign val="subscript"/>
        <sz val="11"/>
        <rFont val="Calibri"/>
        <family val="2"/>
        <scheme val="minor"/>
      </rPr>
      <t>4</t>
    </r>
    <r>
      <rPr>
        <sz val="11"/>
        <rFont val="Calibri"/>
        <family val="2"/>
        <scheme val="minor"/>
      </rPr>
      <t>)</t>
    </r>
  </si>
  <si>
    <r>
      <t>Nitrous oxide (N</t>
    </r>
    <r>
      <rPr>
        <vertAlign val="subscript"/>
        <sz val="11"/>
        <rFont val="Calibri"/>
        <family val="2"/>
        <scheme val="minor"/>
      </rPr>
      <t>2</t>
    </r>
    <r>
      <rPr>
        <sz val="11"/>
        <rFont val="Calibri"/>
        <family val="2"/>
        <scheme val="minor"/>
      </rPr>
      <t>O)</t>
    </r>
  </si>
  <si>
    <t>Source:</t>
  </si>
  <si>
    <t>USEPA 100-Year GWP</t>
  </si>
  <si>
    <t>USEPA. 2021. Emission factors for greenhouse gas inventories. Washington (DC): U.S. Environmental Protection Agency. [updated 2021 Apr 01; accessed 2021 Oct 15]. https://www.epa.gov/sites/default/files/2021-04/documents/emission-factors_apr2021.pdf.</t>
  </si>
  <si>
    <t>IPCC 100-Year GWP</t>
  </si>
  <si>
    <t>Intergovernmental Panel on Climate Change. 2021. Climate change 2021: the physical science basis. Contribution of working group I to the sixth assessment report of the Intergovernmental Panel on Climate Change. Chapters 1-13. Cambridge (UK) and New York (NY): Cambridge University Press. https://www.ipcc.ch/report/ar6/wg1/.</t>
  </si>
  <si>
    <t>IPCC 20-Year GWP</t>
  </si>
  <si>
    <t>Table 4: Summary Estimates of Greenhouse Gas Emissions for OCS Oil and Gas as well as Reductions from Displaced Energy Substitutes Under the Proposed Action at all Activity Levels (in metric tons)</t>
  </si>
  <si>
    <t>Lifecycle Stage</t>
  </si>
  <si>
    <t>Energy Source</t>
  </si>
  <si>
    <t>Activity Level</t>
  </si>
  <si>
    <r>
      <t>Carbon dioxide
(CO</t>
    </r>
    <r>
      <rPr>
        <vertAlign val="subscript"/>
        <sz val="11"/>
        <rFont val="Calibri"/>
        <family val="2"/>
        <scheme val="minor"/>
      </rPr>
      <t>2</t>
    </r>
    <r>
      <rPr>
        <sz val="11"/>
        <rFont val="Calibri"/>
        <family val="2"/>
        <scheme val="minor"/>
      </rPr>
      <t>)</t>
    </r>
  </si>
  <si>
    <r>
      <t>Methane
(CH</t>
    </r>
    <r>
      <rPr>
        <vertAlign val="subscript"/>
        <sz val="11"/>
        <rFont val="Calibri"/>
        <family val="2"/>
        <scheme val="minor"/>
      </rPr>
      <t>4</t>
    </r>
    <r>
      <rPr>
        <sz val="11"/>
        <rFont val="Calibri"/>
        <family val="2"/>
        <scheme val="minor"/>
      </rPr>
      <t>)</t>
    </r>
  </si>
  <si>
    <r>
      <t>Nitrous oxide
(N</t>
    </r>
    <r>
      <rPr>
        <vertAlign val="subscript"/>
        <sz val="11"/>
        <rFont val="Calibri"/>
        <family val="2"/>
        <scheme val="minor"/>
      </rPr>
      <t>2</t>
    </r>
    <r>
      <rPr>
        <sz val="11"/>
        <rFont val="Calibri"/>
        <family val="2"/>
        <scheme val="minor"/>
      </rPr>
      <t>O)</t>
    </r>
  </si>
  <si>
    <r>
      <t>CO</t>
    </r>
    <r>
      <rPr>
        <vertAlign val="subscript"/>
        <sz val="11"/>
        <rFont val="Calibri"/>
        <family val="2"/>
        <scheme val="minor"/>
      </rPr>
      <t>2</t>
    </r>
    <r>
      <rPr>
        <sz val="11"/>
        <rFont val="Calibri"/>
        <family val="2"/>
        <scheme val="minor"/>
      </rPr>
      <t xml:space="preserve"> equivelant (CO</t>
    </r>
    <r>
      <rPr>
        <vertAlign val="subscript"/>
        <sz val="11"/>
        <rFont val="Calibri"/>
        <family val="2"/>
        <scheme val="minor"/>
      </rPr>
      <t>2</t>
    </r>
    <r>
      <rPr>
        <sz val="11"/>
        <rFont val="Calibri"/>
        <family val="2"/>
        <scheme val="minor"/>
      </rPr>
      <t>e): 
USEPA 100-Year GWP</t>
    </r>
  </si>
  <si>
    <r>
      <t>CO</t>
    </r>
    <r>
      <rPr>
        <vertAlign val="subscript"/>
        <sz val="11"/>
        <rFont val="Calibri"/>
        <family val="2"/>
        <scheme val="minor"/>
      </rPr>
      <t>2</t>
    </r>
    <r>
      <rPr>
        <sz val="11"/>
        <rFont val="Calibri"/>
        <family val="2"/>
        <scheme val="minor"/>
      </rPr>
      <t xml:space="preserve"> equivelant (CO</t>
    </r>
    <r>
      <rPr>
        <vertAlign val="subscript"/>
        <sz val="11"/>
        <rFont val="Calibri"/>
        <family val="2"/>
        <scheme val="minor"/>
      </rPr>
      <t>2</t>
    </r>
    <r>
      <rPr>
        <sz val="11"/>
        <rFont val="Calibri"/>
        <family val="2"/>
        <scheme val="minor"/>
      </rPr>
      <t>e): 
IPCC 100-Year GWP</t>
    </r>
  </si>
  <si>
    <r>
      <t>CO</t>
    </r>
    <r>
      <rPr>
        <vertAlign val="subscript"/>
        <sz val="11"/>
        <rFont val="Calibri"/>
        <family val="2"/>
        <scheme val="minor"/>
      </rPr>
      <t>2</t>
    </r>
    <r>
      <rPr>
        <sz val="11"/>
        <rFont val="Calibri"/>
        <family val="2"/>
        <scheme val="minor"/>
      </rPr>
      <t xml:space="preserve"> equivelant (CO</t>
    </r>
    <r>
      <rPr>
        <vertAlign val="subscript"/>
        <sz val="11"/>
        <rFont val="Calibri"/>
        <family val="2"/>
        <scheme val="minor"/>
      </rPr>
      <t>2</t>
    </r>
    <r>
      <rPr>
        <sz val="11"/>
        <rFont val="Calibri"/>
        <family val="2"/>
        <scheme val="minor"/>
      </rPr>
      <t>e): 
IPCC 20-Year GWP</t>
    </r>
  </si>
  <si>
    <t>Upstream</t>
  </si>
  <si>
    <t>OCS Oil and Natural Gas</t>
  </si>
  <si>
    <t>Low</t>
  </si>
  <si>
    <t>Displaced Domestically Produced or Consumed Energy Substitutes</t>
  </si>
  <si>
    <t>Total Proposed Action Domestically Produced or Consumed Energy Emissions</t>
  </si>
  <si>
    <t>Mid</t>
  </si>
  <si>
    <t>High</t>
  </si>
  <si>
    <t>Midstream and Downstream</t>
  </si>
  <si>
    <t>Full Life Cycle</t>
  </si>
  <si>
    <t>Foreign Oil Supply Increase</t>
  </si>
  <si>
    <t>Downstream</t>
  </si>
  <si>
    <t>Foreign Oil Consumption Increase</t>
  </si>
  <si>
    <t>Table 5:  Annual Upstream Estimates of Greenhouse Gas Emissions Due to Potential OCS Oil and Gas Activity and Production Under the Proposed Action (in metric tons)</t>
  </si>
  <si>
    <t>Calendar Year</t>
  </si>
  <si>
    <t>Year of Scenario</t>
  </si>
  <si>
    <r>
      <t>Low Activity Level 
Carbon dioxide (CO</t>
    </r>
    <r>
      <rPr>
        <vertAlign val="subscript"/>
        <sz val="11"/>
        <rFont val="Calibri"/>
        <family val="2"/>
        <scheme val="minor"/>
      </rPr>
      <t>2</t>
    </r>
    <r>
      <rPr>
        <sz val="11"/>
        <rFont val="Calibri"/>
        <family val="2"/>
        <scheme val="minor"/>
      </rPr>
      <t>)</t>
    </r>
  </si>
  <si>
    <r>
      <t>Low Activity Level
Methane (CH</t>
    </r>
    <r>
      <rPr>
        <vertAlign val="subscript"/>
        <sz val="11"/>
        <rFont val="Calibri"/>
        <family val="2"/>
        <scheme val="minor"/>
      </rPr>
      <t>4</t>
    </r>
    <r>
      <rPr>
        <sz val="11"/>
        <rFont val="Calibri"/>
        <family val="2"/>
        <scheme val="minor"/>
      </rPr>
      <t>)</t>
    </r>
  </si>
  <si>
    <r>
      <t>Low Activity Level
Nitrous oxide (N</t>
    </r>
    <r>
      <rPr>
        <vertAlign val="subscript"/>
        <sz val="11"/>
        <rFont val="Calibri"/>
        <family val="2"/>
        <scheme val="minor"/>
      </rPr>
      <t>2</t>
    </r>
    <r>
      <rPr>
        <sz val="11"/>
        <rFont val="Calibri"/>
        <family val="2"/>
        <scheme val="minor"/>
      </rPr>
      <t>O)</t>
    </r>
  </si>
  <si>
    <r>
      <t>Mid-Activity Level
Carbon dioxide (CO</t>
    </r>
    <r>
      <rPr>
        <vertAlign val="subscript"/>
        <sz val="11"/>
        <rFont val="Calibri"/>
        <family val="2"/>
        <scheme val="minor"/>
      </rPr>
      <t>2</t>
    </r>
    <r>
      <rPr>
        <sz val="11"/>
        <rFont val="Calibri"/>
        <family val="2"/>
        <scheme val="minor"/>
      </rPr>
      <t>)</t>
    </r>
  </si>
  <si>
    <r>
      <t>Mid-Activity Level
Methane (CH</t>
    </r>
    <r>
      <rPr>
        <vertAlign val="subscript"/>
        <sz val="11"/>
        <rFont val="Calibri"/>
        <family val="2"/>
        <scheme val="minor"/>
      </rPr>
      <t>4</t>
    </r>
    <r>
      <rPr>
        <sz val="11"/>
        <rFont val="Calibri"/>
        <family val="2"/>
        <scheme val="minor"/>
      </rPr>
      <t>)</t>
    </r>
  </si>
  <si>
    <r>
      <t>Mid-Activity Level
Nitrous oxide (N</t>
    </r>
    <r>
      <rPr>
        <vertAlign val="subscript"/>
        <sz val="11"/>
        <rFont val="Calibri"/>
        <family val="2"/>
        <scheme val="minor"/>
      </rPr>
      <t>2</t>
    </r>
    <r>
      <rPr>
        <sz val="11"/>
        <rFont val="Calibri"/>
        <family val="2"/>
        <scheme val="minor"/>
      </rPr>
      <t>O)</t>
    </r>
  </si>
  <si>
    <r>
      <t>High Activity Level
Carbon dioxide (CO</t>
    </r>
    <r>
      <rPr>
        <vertAlign val="subscript"/>
        <sz val="11"/>
        <rFont val="Calibri"/>
        <family val="2"/>
        <scheme val="minor"/>
      </rPr>
      <t>2</t>
    </r>
    <r>
      <rPr>
        <sz val="11"/>
        <rFont val="Calibri"/>
        <family val="2"/>
        <scheme val="minor"/>
      </rPr>
      <t>)</t>
    </r>
  </si>
  <si>
    <r>
      <t>High Activity Level
Methane (CH</t>
    </r>
    <r>
      <rPr>
        <vertAlign val="subscript"/>
        <sz val="11"/>
        <rFont val="Calibri"/>
        <family val="2"/>
        <scheme val="minor"/>
      </rPr>
      <t>4</t>
    </r>
    <r>
      <rPr>
        <sz val="11"/>
        <rFont val="Calibri"/>
        <family val="2"/>
        <scheme val="minor"/>
      </rPr>
      <t>)</t>
    </r>
  </si>
  <si>
    <r>
      <t>High Activity Level
Nitrous oxide (N</t>
    </r>
    <r>
      <rPr>
        <vertAlign val="subscript"/>
        <sz val="11"/>
        <rFont val="Calibri"/>
        <family val="2"/>
        <scheme val="minor"/>
      </rPr>
      <t>2</t>
    </r>
    <r>
      <rPr>
        <sz val="11"/>
        <rFont val="Calibri"/>
        <family val="2"/>
        <scheme val="minor"/>
      </rPr>
      <t>O)</t>
    </r>
  </si>
  <si>
    <t>Total</t>
  </si>
  <si>
    <t>All Years</t>
  </si>
  <si>
    <t>Table 6: Annual Upstream Estimates of Greenhouse Gas Emissions Reductions Due to Displaced Domestically Produced or Consumed Energy Substitutes Under the Proposed Action (in metric tons)</t>
  </si>
  <si>
    <t>Table 7: Annual Mid- and Downstream Estimates of Greenhouse Gas Emissions Due to Potential OCS Oil and Gas Production Under the Proposed Action (in metric tons)</t>
  </si>
  <si>
    <t>Table 8: Annual Mid- and Downstream Estimates of Greenhouse Gas Emissions Reductions Due to Displaced Domestically Produced or Consumed Energy Substitutes Under the Proposed Action (in metric tons)</t>
  </si>
  <si>
    <t>Table 9: Annual Estimates of Upstream Greenhouse Gas Emissions From a Shift in Foreign Oil Supply Under the Proposed Action (in metric tons)</t>
  </si>
  <si>
    <t>Table 10: Annual Estimates of Downstream Greenhouse Gas Emissions From a Shift in Foreign Oil Consumption Under the Proposed Action (in metric tons)</t>
  </si>
  <si>
    <t>For Emissions Occuring in Year:</t>
  </si>
  <si>
    <r>
      <t>USEPA Estimates of SC-CO</t>
    </r>
    <r>
      <rPr>
        <vertAlign val="subscript"/>
        <sz val="11"/>
        <color theme="1"/>
        <rFont val="Calibri"/>
        <family val="2"/>
        <scheme val="minor"/>
      </rPr>
      <t>2</t>
    </r>
    <r>
      <rPr>
        <sz val="11"/>
        <color theme="1"/>
        <rFont val="Calibri"/>
        <family val="2"/>
        <scheme val="minor"/>
      </rPr>
      <t xml:space="preserve"> Based on a 2.5% Near-Term Discount Rate and Average Statistical Damages
($/metric ton)</t>
    </r>
  </si>
  <si>
    <r>
      <t>USEPA Estimates of SC-CO</t>
    </r>
    <r>
      <rPr>
        <vertAlign val="subscript"/>
        <sz val="11"/>
        <color theme="1"/>
        <rFont val="Calibri"/>
        <family val="2"/>
        <scheme val="minor"/>
      </rPr>
      <t>2</t>
    </r>
    <r>
      <rPr>
        <sz val="11"/>
        <color theme="1"/>
        <rFont val="Calibri"/>
        <family val="2"/>
        <scheme val="minor"/>
      </rPr>
      <t xml:space="preserve"> Based on a 2.0% Near-Term Discount Rate and Average Statistical Damages
($/metric ton)</t>
    </r>
  </si>
  <si>
    <r>
      <t>USEPA Estimates of SC-CO</t>
    </r>
    <r>
      <rPr>
        <vertAlign val="subscript"/>
        <sz val="11"/>
        <color theme="1"/>
        <rFont val="Calibri"/>
        <family val="2"/>
        <scheme val="minor"/>
      </rPr>
      <t>2</t>
    </r>
    <r>
      <rPr>
        <sz val="11"/>
        <color theme="1"/>
        <rFont val="Calibri"/>
        <family val="2"/>
        <scheme val="minor"/>
      </rPr>
      <t xml:space="preserve"> Based on a 1.5% Near-Term Discount Rate and Average Statistical Damages
($/metric ton)</t>
    </r>
  </si>
  <si>
    <r>
      <t>USEPA Estimates of SC-CH</t>
    </r>
    <r>
      <rPr>
        <vertAlign val="subscript"/>
        <sz val="11"/>
        <color theme="1"/>
        <rFont val="Calibri"/>
        <family val="2"/>
        <scheme val="minor"/>
      </rPr>
      <t>4</t>
    </r>
    <r>
      <rPr>
        <sz val="11"/>
        <color theme="1"/>
        <rFont val="Calibri"/>
        <family val="2"/>
        <scheme val="minor"/>
      </rPr>
      <t xml:space="preserve"> Based on a 2.5% Near-Term Discount Rate and Average Statistical Damages
($/metric ton)</t>
    </r>
  </si>
  <si>
    <r>
      <t>USEPA Estimates of SC-CH</t>
    </r>
    <r>
      <rPr>
        <vertAlign val="subscript"/>
        <sz val="11"/>
        <color theme="1"/>
        <rFont val="Calibri"/>
        <family val="2"/>
        <scheme val="minor"/>
      </rPr>
      <t>4</t>
    </r>
    <r>
      <rPr>
        <sz val="11"/>
        <color theme="1"/>
        <rFont val="Calibri"/>
        <family val="2"/>
        <scheme val="minor"/>
      </rPr>
      <t xml:space="preserve"> Based on a 2.0% Near-Term Discount Rate and Average Statistical Damages
($/metric ton)</t>
    </r>
  </si>
  <si>
    <r>
      <t>USEPA Estimates of SC-CH</t>
    </r>
    <r>
      <rPr>
        <vertAlign val="subscript"/>
        <sz val="11"/>
        <color theme="1"/>
        <rFont val="Calibri"/>
        <family val="2"/>
        <scheme val="minor"/>
      </rPr>
      <t>4</t>
    </r>
    <r>
      <rPr>
        <sz val="11"/>
        <color theme="1"/>
        <rFont val="Calibri"/>
        <family val="2"/>
        <scheme val="minor"/>
      </rPr>
      <t xml:space="preserve"> Based on a 1.5% Near-Term Discount Rate and Average Statistical Damages
($/metric ton)</t>
    </r>
  </si>
  <si>
    <r>
      <t>USEPA Estimates of SC-N</t>
    </r>
    <r>
      <rPr>
        <vertAlign val="subscript"/>
        <sz val="11"/>
        <color theme="1"/>
        <rFont val="Calibri"/>
        <family val="2"/>
        <scheme val="minor"/>
      </rPr>
      <t>2</t>
    </r>
    <r>
      <rPr>
        <sz val="11"/>
        <color theme="1"/>
        <rFont val="Calibri"/>
        <family val="2"/>
        <scheme val="minor"/>
      </rPr>
      <t>O Based on a 2.5% Near-Term Discount Rate and Average Statistical Damages
($/metric ton)</t>
    </r>
  </si>
  <si>
    <r>
      <t>USEPA Estimates of SC-N</t>
    </r>
    <r>
      <rPr>
        <vertAlign val="subscript"/>
        <sz val="11"/>
        <color theme="1"/>
        <rFont val="Calibri"/>
        <family val="2"/>
        <scheme val="minor"/>
      </rPr>
      <t>2</t>
    </r>
    <r>
      <rPr>
        <sz val="11"/>
        <color theme="1"/>
        <rFont val="Calibri"/>
        <family val="2"/>
        <scheme val="minor"/>
      </rPr>
      <t>O Based on a 2.0% Near-Term Discount Rate and Average Statistical Damages
($/metric ton)</t>
    </r>
  </si>
  <si>
    <r>
      <t>USEPA Estimates of SC-N</t>
    </r>
    <r>
      <rPr>
        <vertAlign val="subscript"/>
        <sz val="11"/>
        <color theme="1"/>
        <rFont val="Calibri"/>
        <family val="2"/>
        <scheme val="minor"/>
      </rPr>
      <t>2</t>
    </r>
    <r>
      <rPr>
        <sz val="11"/>
        <color theme="1"/>
        <rFont val="Calibri"/>
        <family val="2"/>
        <scheme val="minor"/>
      </rPr>
      <t>O Based on a 1.5% Near-Term Discount Rate and Average Statistical Damages
($/metric ton)</t>
    </r>
  </si>
  <si>
    <t>Table 14: GDP Deflator Data Used to Inflate USEPA's Set of SC-GHG Per-metric-ton Estimates From 2020 Dollars to 2024 Dollars</t>
  </si>
  <si>
    <t>Year</t>
  </si>
  <si>
    <r>
      <t>Table 1.1.9. Implicit Price Deflators for Gross Domestic Product</t>
    </r>
    <r>
      <rPr>
        <vertAlign val="superscript"/>
        <sz val="11"/>
        <color theme="1"/>
        <rFont val="Calibri"/>
        <family val="2"/>
        <scheme val="minor"/>
      </rPr>
      <t>footnote 1</t>
    </r>
  </si>
  <si>
    <r>
      <t xml:space="preserve">  GDP Chain-type Inflation from Table S-9 from President's Budget</t>
    </r>
    <r>
      <rPr>
        <vertAlign val="superscript"/>
        <sz val="11"/>
        <color theme="1"/>
        <rFont val="Calibri"/>
        <family val="2"/>
        <scheme val="minor"/>
      </rPr>
      <t>footnote 2</t>
    </r>
  </si>
  <si>
    <t>Annual Inlation Rate</t>
  </si>
  <si>
    <t>Cumulative Inflation from 2020 to Target Year</t>
  </si>
  <si>
    <t>N/A</t>
  </si>
  <si>
    <r>
      <t>2024</t>
    </r>
    <r>
      <rPr>
        <vertAlign val="superscript"/>
        <sz val="11"/>
        <color theme="1"/>
        <rFont val="Calibri"/>
        <family val="2"/>
        <scheme val="minor"/>
      </rPr>
      <t>footnote 3</t>
    </r>
  </si>
  <si>
    <t>Table 15: Footnotes for Table 14</t>
  </si>
  <si>
    <t>Notation</t>
  </si>
  <si>
    <t>Description</t>
  </si>
  <si>
    <t>Footnote 1</t>
  </si>
  <si>
    <t xml:space="preserve">Source: Bureau of Economic Analysis. 2023. Table 1.1.9. Implicit Price Deflators for Gross Domestic Product.  Downloaded on November 29, 2023 from https://apps.bea.gov/iTable/?reqid=19&amp;step=2&amp;isuri=1&amp;categories=survey </t>
  </si>
  <si>
    <t>Footnote 2</t>
  </si>
  <si>
    <t>Years 2020 to 2022 are not applicable (N/A) since price deflator data is available from BEA for those years. Source: White House. 2023. Budget of the U.S. Government: Fiscal Year 2024. Table S-9: Economic Assumptions.   Downloaded on December 1, 2023 from https://www.whitehouse.gov/wp-content/uploads/2023/03/budget_fy2024.pdf</t>
  </si>
  <si>
    <t>Footnote 3</t>
  </si>
  <si>
    <r>
      <rPr>
        <b/>
        <sz val="11"/>
        <rFont val="Calibri"/>
        <family val="2"/>
        <scheme val="minor"/>
      </rPr>
      <t>OCS Activity Years:</t>
    </r>
    <r>
      <rPr>
        <sz val="11"/>
        <rFont val="Calibri"/>
        <family val="2"/>
        <scheme val="minor"/>
      </rPr>
      <t xml:space="preserve"> 2026 – 2056
</t>
    </r>
    <r>
      <rPr>
        <b/>
        <sz val="11"/>
        <rFont val="Calibri"/>
        <family val="2"/>
        <scheme val="minor"/>
      </rPr>
      <t>OCS Production Years:</t>
    </r>
    <r>
      <rPr>
        <sz val="11"/>
        <rFont val="Calibri"/>
        <family val="2"/>
        <scheme val="minor"/>
      </rPr>
      <t xml:space="preserve"> 2028 – 2056
</t>
    </r>
    <r>
      <rPr>
        <b/>
        <sz val="11"/>
        <rFont val="Calibri"/>
        <family val="2"/>
        <scheme val="minor"/>
      </rPr>
      <t>OCS GHG Emissions Years:</t>
    </r>
    <r>
      <rPr>
        <sz val="11"/>
        <rFont val="Calibri"/>
        <family val="2"/>
        <scheme val="minor"/>
      </rPr>
      <t xml:space="preserve"> (2026 – 2056) Years without activity and production have no reported GHG emissions.
</t>
    </r>
    <r>
      <rPr>
        <b/>
        <sz val="11"/>
        <rFont val="Calibri"/>
        <family val="2"/>
        <scheme val="minor"/>
      </rPr>
      <t xml:space="preserve">Displaced Energy Sources GHG Emission Years: </t>
    </r>
    <r>
      <rPr>
        <sz val="11"/>
        <rFont val="Calibri"/>
        <family val="2"/>
        <scheme val="minor"/>
      </rPr>
      <t xml:space="preserve"> (2028 – 2056) Displacement sources are only calculated in years  with OCS production. Years without production have no estimated GHG emissions from displaced energy sources.</t>
    </r>
  </si>
  <si>
    <r>
      <rPr>
        <b/>
        <sz val="11"/>
        <rFont val="Calibri"/>
        <family val="2"/>
        <scheme val="minor"/>
      </rPr>
      <t>OCS Activity Years:</t>
    </r>
    <r>
      <rPr>
        <sz val="11"/>
        <rFont val="Calibri"/>
        <family val="2"/>
        <scheme val="minor"/>
      </rPr>
      <t xml:space="preserve"> 2026 – 2061
</t>
    </r>
    <r>
      <rPr>
        <b/>
        <sz val="11"/>
        <rFont val="Calibri"/>
        <family val="2"/>
        <scheme val="minor"/>
      </rPr>
      <t>OCS Production Years:</t>
    </r>
    <r>
      <rPr>
        <sz val="11"/>
        <rFont val="Calibri"/>
        <family val="2"/>
        <scheme val="minor"/>
      </rPr>
      <t xml:space="preserve"> 2028 – 2061
</t>
    </r>
    <r>
      <rPr>
        <b/>
        <sz val="11"/>
        <rFont val="Calibri"/>
        <family val="2"/>
        <scheme val="minor"/>
      </rPr>
      <t>OCS GHG Emissions Years:</t>
    </r>
    <r>
      <rPr>
        <sz val="11"/>
        <rFont val="Calibri"/>
        <family val="2"/>
        <scheme val="minor"/>
      </rPr>
      <t xml:space="preserve"> (2026 - 2061) Years without activity and production have no reported GHG emissions.
</t>
    </r>
    <r>
      <rPr>
        <b/>
        <sz val="11"/>
        <rFont val="Calibri"/>
        <family val="2"/>
        <scheme val="minor"/>
      </rPr>
      <t xml:space="preserve">Displaced Energy Sources GHG Emission Years: </t>
    </r>
    <r>
      <rPr>
        <sz val="11"/>
        <rFont val="Calibri"/>
        <family val="2"/>
        <scheme val="minor"/>
      </rPr>
      <t>(2028 - 2061) Displacement sources are only calculated in years  with OCS production. Years without production have no estimated GHG emissions from displaced energy sources.</t>
    </r>
  </si>
  <si>
    <r>
      <rPr>
        <b/>
        <sz val="11"/>
        <color rgb="FF000000"/>
        <rFont val="Calibri"/>
        <family val="2"/>
        <scheme val="minor"/>
      </rPr>
      <t>OCS Activity Years:</t>
    </r>
    <r>
      <rPr>
        <sz val="11"/>
        <color rgb="FF000000"/>
        <rFont val="Calibri"/>
        <family val="2"/>
        <scheme val="minor"/>
      </rPr>
      <t xml:space="preserve"> 2027 - 2046
</t>
    </r>
    <r>
      <rPr>
        <b/>
        <sz val="11"/>
        <color rgb="FF000000"/>
        <rFont val="Calibri"/>
        <family val="2"/>
        <scheme val="minor"/>
      </rPr>
      <t>OCS Production Years:</t>
    </r>
    <r>
      <rPr>
        <sz val="11"/>
        <color rgb="FF000000"/>
        <rFont val="Calibri"/>
        <family val="2"/>
        <scheme val="minor"/>
      </rPr>
      <t xml:space="preserve"> 2028 - 2046
</t>
    </r>
    <r>
      <rPr>
        <b/>
        <sz val="11"/>
        <color rgb="FF000000"/>
        <rFont val="Calibri"/>
        <family val="2"/>
        <scheme val="minor"/>
      </rPr>
      <t>OCS GHG Emissions Years:</t>
    </r>
    <r>
      <rPr>
        <sz val="11"/>
        <color rgb="FF000000"/>
        <rFont val="Calibri"/>
        <family val="2"/>
        <scheme val="minor"/>
      </rPr>
      <t xml:space="preserve"> (2027 – 2046) Years without activity and production have </t>
    </r>
    <r>
      <rPr>
        <sz val="11"/>
        <rFont val="Calibri"/>
        <family val="2"/>
        <scheme val="minor"/>
      </rPr>
      <t>no</t>
    </r>
    <r>
      <rPr>
        <sz val="11"/>
        <color rgb="FF5B9BD5"/>
        <rFont val="Calibri"/>
        <family val="2"/>
        <scheme val="minor"/>
      </rPr>
      <t xml:space="preserve"> </t>
    </r>
    <r>
      <rPr>
        <sz val="11"/>
        <color rgb="FF000000"/>
        <rFont val="Calibri"/>
        <family val="2"/>
        <scheme val="minor"/>
      </rPr>
      <t xml:space="preserve">reported GHG emissions.
</t>
    </r>
    <r>
      <rPr>
        <b/>
        <sz val="11"/>
        <color rgb="FF000000"/>
        <rFont val="Calibri"/>
        <family val="2"/>
        <scheme val="minor"/>
      </rPr>
      <t>Displaced Energy Sources GHG Emission Years:</t>
    </r>
    <r>
      <rPr>
        <sz val="11"/>
        <color rgb="FF000000"/>
        <rFont val="Calibri"/>
        <family val="2"/>
        <scheme val="minor"/>
      </rPr>
      <t xml:space="preserve"> (2028 – 2046) </t>
    </r>
    <r>
      <rPr>
        <sz val="11"/>
        <rFont val="Calibri"/>
        <family val="2"/>
        <scheme val="minor"/>
      </rPr>
      <t>Displacement sources are only calculated in years  with OCS production. Years without production have no estimated GHG emissions from displaced energy sources.</t>
    </r>
  </si>
  <si>
    <t>BOEM uses the rate of 18.87% to inflate the set of SC-GHG per-metric ton estimates from 2020 dollars to 2024 dollars.</t>
  </si>
  <si>
    <r>
      <t>Table 11: Inflated SC-GHG Annual Estimates by USEPA for Carbon Dioxide (CO</t>
    </r>
    <r>
      <rPr>
        <b/>
        <vertAlign val="subscript"/>
        <sz val="14"/>
        <color theme="1"/>
        <rFont val="Calibri"/>
        <family val="2"/>
        <scheme val="minor"/>
      </rPr>
      <t>2</t>
    </r>
    <r>
      <rPr>
        <b/>
        <sz val="14"/>
        <color theme="1"/>
        <rFont val="Calibri"/>
        <family val="2"/>
        <scheme val="minor"/>
      </rPr>
      <t>) ($ per metric ton, in 2024-year dollars)</t>
    </r>
  </si>
  <si>
    <r>
      <t>Table 12: Inflated SC-GHG Annual Estimates by USEPA for Methane (CH</t>
    </r>
    <r>
      <rPr>
        <b/>
        <vertAlign val="subscript"/>
        <sz val="14"/>
        <rFont val="Calibri"/>
        <family val="2"/>
        <scheme val="minor"/>
      </rPr>
      <t>4</t>
    </r>
    <r>
      <rPr>
        <b/>
        <sz val="14"/>
        <color theme="1"/>
        <rFont val="Calibri"/>
        <family val="2"/>
        <scheme val="minor"/>
      </rPr>
      <t>) ($ per metric ton, in 2024-year dollars)</t>
    </r>
  </si>
  <si>
    <r>
      <t>Table 13: Inflated SC-GHG Annual Estimates by USEPA for Nitrous Oxide (N</t>
    </r>
    <r>
      <rPr>
        <b/>
        <vertAlign val="subscript"/>
        <sz val="14"/>
        <rFont val="Calibri"/>
        <family val="2"/>
        <scheme val="minor"/>
      </rPr>
      <t>2</t>
    </r>
    <r>
      <rPr>
        <b/>
        <sz val="14"/>
        <rFont val="Calibri"/>
        <family val="2"/>
        <scheme val="minor"/>
      </rPr>
      <t>O) ($ per metric ton, in 2024-year dollars)</t>
    </r>
  </si>
  <si>
    <t>Link to GOM Oil and Gas Programmatic EIS</t>
  </si>
  <si>
    <t>https://www.boem.gov/environment/environmental-assessment/gulf-mexico-regional-ocs-oil-and-gas-programmatic</t>
  </si>
  <si>
    <t>Source for USEPA Estimates of SC-GHG</t>
  </si>
  <si>
    <t>USEPA. 2023b. Supplementary material for the regulatory impact analysis for the final rulemaking, "Standards of performance for new, reconstructed, and modified sources and emissions guidelines for existing sources: oil and natural gas sector climate review." EPA Report on the Social Cost of Greenhouse Gases: Estimates Incorporating Recent Scientific Advances..  Washington (DC): U.S. Environmental Protection Agency. 176 p. https://www.epa.gov/system/files/documents/2023-12/epa_scghg_2023_report_final.pdf </t>
  </si>
  <si>
    <r>
      <rPr>
        <b/>
        <sz val="11"/>
        <rFont val="Calibri"/>
        <family val="2"/>
        <scheme val="minor"/>
      </rPr>
      <t>Note:</t>
    </r>
    <r>
      <rPr>
        <sz val="11"/>
        <rFont val="Calibri"/>
        <family val="2"/>
        <scheme val="minor"/>
      </rPr>
      <t xml:space="preserve"> All calculations use unrounded model ouputs.  When using the annual (rounded) values in this workbook to arrive at total GHG emissions or social costs, the values may differ slightly from those in the appendix or the Summary GHG Emission Table worksheet due to rounding. 
</t>
    </r>
    <r>
      <rPr>
        <b/>
        <sz val="11"/>
        <rFont val="Calibri"/>
        <family val="2"/>
        <scheme val="minor"/>
      </rPr>
      <t>"Summary GHG Emissions Table":</t>
    </r>
    <r>
      <rPr>
        <sz val="11"/>
        <rFont val="Calibri"/>
        <family val="2"/>
        <scheme val="minor"/>
      </rPr>
      <t xml:space="preserve"> Rounded to the nearest metric ton. 
</t>
    </r>
    <r>
      <rPr>
        <b/>
        <sz val="11"/>
        <rFont val="Calibri"/>
        <family val="2"/>
        <scheme val="minor"/>
      </rPr>
      <t>Worksheets for Annual Upstream, Mid&amp;Dwnstream, and Foreign GHG Emissions:</t>
    </r>
    <r>
      <rPr>
        <sz val="11"/>
        <rFont val="Calibri"/>
        <family val="2"/>
        <scheme val="minor"/>
      </rPr>
      <t xml:space="preserve"> Rounded to the nearest hundredth of a metric ton
</t>
    </r>
    <r>
      <rPr>
        <b/>
        <sz val="11"/>
        <rFont val="Calibri"/>
        <family val="2"/>
        <scheme val="minor"/>
      </rPr>
      <t xml:space="preserve">USEPA SC-GHG Worksheets: </t>
    </r>
    <r>
      <rPr>
        <sz val="11"/>
        <rFont val="Calibri"/>
        <family val="2"/>
        <scheme val="minor"/>
      </rPr>
      <t xml:space="preserve">Rounded to the nearest dollar after inflating.
</t>
    </r>
    <r>
      <rPr>
        <b/>
        <sz val="11"/>
        <rFont val="Calibri"/>
        <family val="2"/>
        <scheme val="minor"/>
      </rPr>
      <t xml:space="preserve">
Inflation Factors Worksheet:</t>
    </r>
    <r>
      <rPr>
        <sz val="11"/>
        <rFont val="Calibri"/>
        <family val="2"/>
        <scheme val="minor"/>
      </rPr>
      <t xml:space="preserve"> The inflation rates presented are rounded to the nearest tenth of a percent.  However, the unrounded inflation rates were used to inflate the SC-GHG estimates from 2020 dollars to 2024 dollars.</t>
    </r>
  </si>
  <si>
    <r>
      <rPr>
        <sz val="11"/>
        <color rgb="FF000000"/>
        <rFont val="Calibri"/>
        <family val="2"/>
        <scheme val="minor"/>
      </rPr>
      <t xml:space="preserve">This workbook provides the detailed annual estimates resulting from BOEM's modeling of greenhouse gas emissions.  These estimates support the Greenhouse Gas Emissions Analysis found in </t>
    </r>
    <r>
      <rPr>
        <b/>
        <sz val="11"/>
        <rFont val="Calibri"/>
        <family val="2"/>
        <scheme val="minor"/>
      </rPr>
      <t>Chapter 4</t>
    </r>
    <r>
      <rPr>
        <sz val="11"/>
        <color rgb="FF000000"/>
        <rFont val="Calibri"/>
        <family val="2"/>
        <scheme val="minor"/>
      </rPr>
      <t xml:space="preserve"> and  </t>
    </r>
    <r>
      <rPr>
        <b/>
        <sz val="11"/>
        <rFont val="Calibri"/>
        <family val="2"/>
        <scheme val="minor"/>
      </rPr>
      <t>Appendix H</t>
    </r>
    <r>
      <rPr>
        <sz val="11"/>
        <color rgb="FF000000"/>
        <rFont val="Calibri"/>
        <family val="2"/>
        <scheme val="minor"/>
      </rPr>
      <t xml:space="preserve"> of the </t>
    </r>
    <r>
      <rPr>
        <b/>
        <sz val="11"/>
        <rFont val="Calibri"/>
        <family val="2"/>
        <scheme val="minor"/>
      </rPr>
      <t>Gulf of Mexico Regional Oil and Gas Draft Programmatic Environmental Impact Statement,</t>
    </r>
    <r>
      <rPr>
        <b/>
        <sz val="11"/>
        <color rgb="FFFF0000"/>
        <rFont val="Calibri"/>
        <family val="2"/>
        <scheme val="minor"/>
      </rPr>
      <t xml:space="preserve"> </t>
    </r>
    <r>
      <rPr>
        <b/>
        <sz val="11"/>
        <rFont val="Calibri"/>
        <family val="2"/>
        <scheme val="minor"/>
      </rPr>
      <t>published December 6, 2024.</t>
    </r>
    <r>
      <rPr>
        <b/>
        <sz val="11"/>
        <color rgb="FFFF0000"/>
        <rFont val="Calibri"/>
        <family val="2"/>
        <scheme val="minor"/>
      </rPr>
      <t xml:space="preserve">
</t>
    </r>
    <r>
      <rPr>
        <sz val="11"/>
        <color rgb="FF000000"/>
        <rFont val="Calibri"/>
        <family val="2"/>
        <scheme val="minor"/>
      </rPr>
      <t xml:space="preserve">BOEM is providing these estimates in response to stakeholder comments.  An example comment, submitted by the U.S. Environmental Protection Agency to BOEM regarding the 2024-2029 National Outer Continental Shelf (OCS) Oil and Gas Leasing Proposed Program:  
</t>
    </r>
    <r>
      <rPr>
        <i/>
        <sz val="11"/>
        <color rgb="FF000000"/>
        <rFont val="Calibri"/>
        <family val="2"/>
        <scheme val="minor"/>
      </rPr>
      <t>"However, for EPA, decision makers and the public to understand and replicate how BOEM calculated the SC-GHG for each alternative, EPA recommends BOEM include in the administrative record for the Final PEIS, and in an Appendix for future SC-GHG analyses, the individual tables of annual GHG emissions of CO</t>
    </r>
    <r>
      <rPr>
        <i/>
        <vertAlign val="subscript"/>
        <sz val="11"/>
        <color rgb="FF000000"/>
        <rFont val="Calibri"/>
        <family val="2"/>
        <scheme val="minor"/>
      </rPr>
      <t>2</t>
    </r>
    <r>
      <rPr>
        <i/>
        <sz val="11"/>
        <color rgb="FF000000"/>
        <rFont val="Calibri"/>
        <family val="2"/>
        <scheme val="minor"/>
      </rPr>
      <t>, CH</t>
    </r>
    <r>
      <rPr>
        <i/>
        <vertAlign val="subscript"/>
        <sz val="11"/>
        <color rgb="FF000000"/>
        <rFont val="Calibri"/>
        <family val="2"/>
        <scheme val="minor"/>
      </rPr>
      <t>4</t>
    </r>
    <r>
      <rPr>
        <i/>
        <sz val="11"/>
        <color rgb="FF000000"/>
        <rFont val="Calibri"/>
        <family val="2"/>
        <scheme val="minor"/>
      </rPr>
      <t>, and N</t>
    </r>
    <r>
      <rPr>
        <i/>
        <vertAlign val="subscript"/>
        <sz val="11"/>
        <color rgb="FF000000"/>
        <rFont val="Calibri"/>
        <family val="2"/>
        <scheme val="minor"/>
      </rPr>
      <t>2</t>
    </r>
    <r>
      <rPr>
        <i/>
        <sz val="11"/>
        <color rgb="FF000000"/>
        <rFont val="Calibri"/>
        <family val="2"/>
        <scheme val="minor"/>
      </rPr>
      <t xml:space="preserve">O as well as the SC-GHG for each GHG from upstream, midstream, downstream, substitute and foreign emissions." </t>
    </r>
    <r>
      <rPr>
        <b/>
        <i/>
        <sz val="11"/>
        <rFont val="Calibri"/>
        <family val="2"/>
        <scheme val="minor"/>
      </rPr>
      <t>USEPA. 2023. United States Environmental Protection Agency input re: BOEM national OCS program 2019–2024 draft proposed program [official communication; letter from United States Environmental Protection Agency on 2023 November 3]. 3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</si>
</sst>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4"/>
      <name val="Calibri"/>
      <family val="2"/>
      <scheme val="minor"/>
    </font>
    <font>
      <sz val="11"/>
      <name val="Calibri"/>
      <family val="2"/>
      <scheme val="minor"/>
    </font>
    <font>
      <b/>
      <u/>
      <sz val="14"/>
      <name val="Arial"/>
      <family val="2"/>
    </font>
    <font>
      <u/>
      <sz val="10"/>
      <color indexed="12"/>
      <name val="Arial"/>
      <family val="2"/>
    </font>
    <font>
      <sz val="10"/>
      <name val="Arial"/>
      <family val="2"/>
    </font>
    <font>
      <vertAlign val="subscript"/>
      <sz val="11"/>
      <name val="Calibri"/>
      <family val="2"/>
      <scheme val="minor"/>
    </font>
    <font>
      <sz val="8"/>
      <name val="Calibri"/>
      <family val="2"/>
      <scheme val="minor"/>
    </font>
    <font>
      <sz val="11"/>
      <name val="Calibri"/>
      <family val="2"/>
    </font>
    <font>
      <b/>
      <sz val="11"/>
      <name val="Calibri"/>
      <family val="2"/>
      <scheme val="minor"/>
    </font>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b/>
      <vertAlign val="subscript"/>
      <sz val="14"/>
      <color theme="1"/>
      <name val="Calibri"/>
      <family val="2"/>
      <scheme val="minor"/>
    </font>
    <font>
      <b/>
      <sz val="14"/>
      <color theme="1"/>
      <name val="Calibri"/>
      <family val="2"/>
      <scheme val="minor"/>
    </font>
    <font>
      <b/>
      <vertAlign val="subscript"/>
      <sz val="14"/>
      <name val="Calibri"/>
      <family val="2"/>
      <scheme val="minor"/>
    </font>
    <font>
      <sz val="11"/>
      <color rgb="FF000000"/>
      <name val="Calibri"/>
      <family val="2"/>
      <scheme val="minor"/>
    </font>
    <font>
      <b/>
      <sz val="11"/>
      <color rgb="FFFF0000"/>
      <name val="Calibri"/>
      <family val="2"/>
      <scheme val="minor"/>
    </font>
    <font>
      <i/>
      <sz val="11"/>
      <color rgb="FF000000"/>
      <name val="Calibri"/>
      <family val="2"/>
      <scheme val="minor"/>
    </font>
    <font>
      <i/>
      <vertAlign val="subscript"/>
      <sz val="11"/>
      <color rgb="FF000000"/>
      <name val="Calibri"/>
      <family val="2"/>
      <scheme val="minor"/>
    </font>
    <font>
      <b/>
      <sz val="11"/>
      <color rgb="FF000000"/>
      <name val="Calibri"/>
      <family val="2"/>
      <scheme val="minor"/>
    </font>
    <font>
      <sz val="11"/>
      <color rgb="FF5B9BD5"/>
      <name val="Calibri"/>
      <family val="2"/>
      <scheme val="minor"/>
    </font>
    <font>
      <b/>
      <i/>
      <sz val="11"/>
      <name val="Calibri"/>
      <family val="2"/>
      <scheme val="minor"/>
    </font>
    <font>
      <b/>
      <sz val="11"/>
      <color rgb="FFC00000"/>
      <name val="Calibri"/>
      <family val="2"/>
      <scheme val="minor"/>
    </font>
  </fonts>
  <fills count="3">
    <fill>
      <patternFill patternType="none"/>
    </fill>
    <fill>
      <patternFill patternType="gray125"/>
    </fill>
    <fill>
      <patternFill patternType="solid">
        <fgColor theme="4" tint="0.39997558519241921"/>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medium">
        <color theme="0"/>
      </right>
      <top/>
      <bottom/>
      <diagonal/>
    </border>
    <border>
      <left style="medium">
        <color theme="0"/>
      </left>
      <right style="medium">
        <color theme="0"/>
      </right>
      <top/>
      <bottom/>
      <diagonal/>
    </border>
  </borders>
  <cellStyleXfs count="3">
    <xf numFmtId="0" fontId="0" fillId="0" borderId="0"/>
    <xf numFmtId="0" fontId="4" fillId="0" borderId="0" applyNumberFormat="0" applyFill="0" applyBorder="0" applyAlignment="0" applyProtection="0">
      <alignment vertical="top"/>
      <protection locked="0"/>
    </xf>
    <xf numFmtId="9" fontId="10" fillId="0" borderId="0" applyFont="0" applyFill="0" applyBorder="0" applyAlignment="0" applyProtection="0"/>
  </cellStyleXfs>
  <cellXfs count="75">
    <xf numFmtId="0" fontId="0" fillId="0" borderId="0" xfId="0"/>
    <xf numFmtId="0" fontId="1" fillId="0" borderId="0" xfId="0" applyFont="1" applyFill="1" applyAlignment="1">
      <alignment horizontal="left" vertical="top"/>
    </xf>
    <xf numFmtId="0" fontId="1" fillId="0" borderId="0" xfId="0" applyFont="1" applyFill="1" applyAlignment="1">
      <alignment horizontal="left" vertical="top" wrapText="1"/>
    </xf>
    <xf numFmtId="0" fontId="0" fillId="0" borderId="0" xfId="0" applyFill="1" applyAlignment="1">
      <alignment horizontal="right"/>
    </xf>
    <xf numFmtId="39" fontId="0" fillId="0" borderId="0" xfId="0" applyNumberFormat="1" applyFill="1"/>
    <xf numFmtId="0" fontId="0" fillId="0" borderId="0" xfId="0" applyFill="1"/>
    <xf numFmtId="0" fontId="0" fillId="0" borderId="0" xfId="0" applyFill="1" applyAlignment="1">
      <alignment wrapText="1"/>
    </xf>
    <xf numFmtId="0" fontId="0" fillId="0" borderId="0" xfId="0" applyFill="1" applyAlignment="1">
      <alignment horizontal="right" wrapText="1"/>
    </xf>
    <xf numFmtId="0" fontId="0" fillId="0" borderId="0" xfId="0" applyFill="1" applyAlignment="1">
      <alignment horizontal="left" wrapText="1"/>
    </xf>
    <xf numFmtId="0" fontId="0" fillId="0" borderId="0" xfId="0" applyFill="1" applyAlignment="1">
      <alignment horizontal="left" vertical="top"/>
    </xf>
    <xf numFmtId="0" fontId="0" fillId="0" borderId="0" xfId="0" applyFill="1" applyAlignment="1">
      <alignment horizontal="left" vertical="top" wrapText="1"/>
    </xf>
    <xf numFmtId="0" fontId="5" fillId="0" borderId="0" xfId="0" applyFont="1" applyFill="1" applyAlignment="1">
      <alignment horizontal="left" vertical="top" wrapText="1"/>
    </xf>
    <xf numFmtId="0" fontId="0" fillId="0" borderId="0" xfId="0" applyAlignment="1">
      <alignment wrapText="1"/>
    </xf>
    <xf numFmtId="164" fontId="0" fillId="0" borderId="0" xfId="2" applyNumberFormat="1" applyFont="1" applyAlignment="1">
      <alignment wrapText="1"/>
    </xf>
    <xf numFmtId="3" fontId="0" fillId="0" borderId="0" xfId="0" applyNumberFormat="1"/>
    <xf numFmtId="164" fontId="0" fillId="0" borderId="0" xfId="2" applyNumberFormat="1" applyFont="1"/>
    <xf numFmtId="0" fontId="0" fillId="0" borderId="0" xfId="0" applyAlignment="1"/>
    <xf numFmtId="0" fontId="0" fillId="0" borderId="13" xfId="0" applyBorder="1" applyAlignment="1">
      <alignment wrapText="1"/>
    </xf>
    <xf numFmtId="0" fontId="0" fillId="0" borderId="14" xfId="0" applyBorder="1" applyAlignment="1">
      <alignment wrapText="1"/>
    </xf>
    <xf numFmtId="0" fontId="0" fillId="0" borderId="13" xfId="0" applyBorder="1" applyAlignment="1"/>
    <xf numFmtId="0" fontId="2" fillId="0" borderId="12" xfId="0" applyFont="1" applyBorder="1" applyAlignment="1">
      <alignment wrapText="1"/>
    </xf>
    <xf numFmtId="0" fontId="3" fillId="0" borderId="0" xfId="0" applyFont="1" applyAlignment="1">
      <alignment horizontal="left" vertical="top"/>
    </xf>
    <xf numFmtId="0" fontId="2" fillId="2" borderId="1" xfId="0" applyFont="1" applyFill="1" applyBorder="1"/>
    <xf numFmtId="0" fontId="2" fillId="2" borderId="3" xfId="0" applyFont="1" applyFill="1" applyBorder="1"/>
    <xf numFmtId="0" fontId="2" fillId="0" borderId="4" xfId="0" applyFont="1" applyBorder="1" applyAlignment="1">
      <alignment horizontal="left" vertical="top"/>
    </xf>
    <xf numFmtId="0" fontId="2" fillId="0" borderId="12" xfId="0" applyFont="1" applyBorder="1" applyAlignment="1">
      <alignment vertical="top" wrapText="1"/>
    </xf>
    <xf numFmtId="0" fontId="2" fillId="0" borderId="4" xfId="0" applyFont="1" applyBorder="1" applyAlignment="1">
      <alignment horizontal="left" vertical="top" wrapText="1"/>
    </xf>
    <xf numFmtId="0" fontId="4" fillId="0" borderId="6" xfId="1" applyFill="1" applyBorder="1" applyAlignment="1" applyProtection="1">
      <alignment wrapText="1"/>
    </xf>
    <xf numFmtId="14" fontId="0" fillId="0" borderId="10" xfId="0" applyNumberFormat="1" applyBorder="1" applyAlignment="1">
      <alignment horizontal="left" vertical="top" wrapText="1"/>
    </xf>
    <xf numFmtId="14" fontId="0" fillId="0" borderId="11" xfId="0" applyNumberFormat="1" applyBorder="1"/>
    <xf numFmtId="0" fontId="1" fillId="0" borderId="0" xfId="0" applyFont="1" applyAlignment="1">
      <alignment horizontal="left" vertical="top"/>
    </xf>
    <xf numFmtId="0" fontId="1" fillId="0" borderId="0" xfId="0" applyFont="1" applyAlignment="1">
      <alignment horizontal="left" vertical="top" wrapText="1"/>
    </xf>
    <xf numFmtId="0" fontId="2" fillId="2" borderId="1" xfId="0" applyFont="1" applyFill="1" applyBorder="1" applyAlignment="1">
      <alignment wrapText="1"/>
    </xf>
    <xf numFmtId="0" fontId="2" fillId="2" borderId="2" xfId="0" applyFont="1" applyFill="1" applyBorder="1" applyAlignment="1">
      <alignment wrapText="1"/>
    </xf>
    <xf numFmtId="0" fontId="2" fillId="0" borderId="4" xfId="0" applyFont="1" applyBorder="1" applyAlignment="1">
      <alignment wrapText="1"/>
    </xf>
    <xf numFmtId="0" fontId="2" fillId="2" borderId="3" xfId="0" applyFont="1" applyFill="1" applyBorder="1" applyAlignment="1">
      <alignment wrapText="1"/>
    </xf>
    <xf numFmtId="0" fontId="4" fillId="0" borderId="12" xfId="1" quotePrefix="1" applyFill="1" applyBorder="1" applyAlignment="1" applyProtection="1"/>
    <xf numFmtId="0" fontId="4" fillId="0" borderId="6" xfId="1" quotePrefix="1" applyFill="1" applyBorder="1" applyAlignment="1" applyProtection="1">
      <alignment horizontal="left"/>
    </xf>
    <xf numFmtId="0" fontId="4" fillId="0" borderId="6" xfId="1" applyFill="1" applyBorder="1" applyAlignment="1" applyProtection="1">
      <alignment horizontal="left"/>
    </xf>
    <xf numFmtId="0" fontId="2" fillId="0" borderId="7" xfId="0" applyFont="1" applyBorder="1" applyAlignment="1">
      <alignment wrapText="1"/>
    </xf>
    <xf numFmtId="0" fontId="4" fillId="0" borderId="9" xfId="1" applyFill="1" applyBorder="1" applyAlignment="1" applyProtection="1">
      <alignment horizontal="left"/>
    </xf>
    <xf numFmtId="0" fontId="2" fillId="2" borderId="3" xfId="0" applyFont="1" applyFill="1" applyBorder="1" applyAlignment="1">
      <alignment horizontal="left" wrapText="1"/>
    </xf>
    <xf numFmtId="0" fontId="2" fillId="0" borderId="4" xfId="0" applyFont="1" applyBorder="1" applyAlignment="1">
      <alignment horizontal="left" vertic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2" fontId="2" fillId="0" borderId="6" xfId="0" applyNumberFormat="1"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1" fontId="2" fillId="0" borderId="8" xfId="0" applyNumberFormat="1" applyFont="1" applyBorder="1" applyAlignment="1">
      <alignment horizontal="center" vertical="center"/>
    </xf>
    <xf numFmtId="2" fontId="2" fillId="0" borderId="9" xfId="0" applyNumberFormat="1" applyFont="1" applyBorder="1" applyAlignment="1">
      <alignment horizontal="left" vertical="center" wrapText="1"/>
    </xf>
    <xf numFmtId="0" fontId="2" fillId="2" borderId="1" xfId="0" applyFont="1" applyFill="1" applyBorder="1" applyAlignment="1">
      <alignment horizontal="right" wrapText="1"/>
    </xf>
    <xf numFmtId="0" fontId="2" fillId="2" borderId="2" xfId="0" applyFont="1" applyFill="1" applyBorder="1" applyAlignment="1">
      <alignment horizontal="right" wrapText="1"/>
    </xf>
    <xf numFmtId="0" fontId="2" fillId="0" borderId="4" xfId="0" applyFont="1" applyBorder="1" applyAlignment="1">
      <alignment horizontal="right"/>
    </xf>
    <xf numFmtId="0" fontId="2" fillId="0" borderId="4" xfId="0" applyFont="1" applyBorder="1" applyAlignment="1">
      <alignment horizontal="right" wrapText="1"/>
    </xf>
    <xf numFmtId="0" fontId="2" fillId="0" borderId="5" xfId="0" applyFont="1" applyBorder="1" applyAlignment="1">
      <alignment horizontal="right"/>
    </xf>
    <xf numFmtId="3" fontId="2" fillId="0" borderId="5" xfId="0" applyNumberFormat="1" applyFont="1" applyBorder="1" applyAlignment="1">
      <alignment horizontal="right"/>
    </xf>
    <xf numFmtId="0" fontId="2" fillId="2" borderId="3" xfId="0" applyFont="1" applyFill="1" applyBorder="1" applyAlignment="1">
      <alignment horizontal="right" wrapText="1"/>
    </xf>
    <xf numFmtId="3" fontId="2" fillId="0" borderId="6" xfId="0" applyNumberFormat="1" applyFont="1" applyBorder="1" applyAlignment="1">
      <alignment horizontal="right"/>
    </xf>
    <xf numFmtId="0" fontId="2" fillId="0" borderId="8" xfId="0" applyFont="1" applyBorder="1" applyAlignment="1">
      <alignment horizontal="right"/>
    </xf>
    <xf numFmtId="0" fontId="2" fillId="0" borderId="7" xfId="0" applyFont="1" applyBorder="1" applyAlignment="1">
      <alignment horizontal="right" wrapText="1"/>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4" fontId="2" fillId="0" borderId="5" xfId="0" applyNumberFormat="1" applyFont="1" applyBorder="1" applyAlignment="1">
      <alignment horizontal="right"/>
    </xf>
    <xf numFmtId="4" fontId="8" fillId="0" borderId="5" xfId="0" applyNumberFormat="1" applyFont="1" applyBorder="1" applyAlignment="1">
      <alignment horizontal="right"/>
    </xf>
    <xf numFmtId="4" fontId="8" fillId="0" borderId="6" xfId="0" applyNumberFormat="1" applyFont="1" applyBorder="1" applyAlignment="1">
      <alignment horizontal="right"/>
    </xf>
    <xf numFmtId="4" fontId="2" fillId="0" borderId="6" xfId="0" applyNumberFormat="1" applyFont="1" applyBorder="1" applyAlignment="1">
      <alignment horizontal="right"/>
    </xf>
    <xf numFmtId="0" fontId="2" fillId="0" borderId="7" xfId="0" applyFont="1" applyBorder="1" applyAlignment="1">
      <alignment horizontal="right"/>
    </xf>
    <xf numFmtId="4" fontId="2" fillId="0" borderId="8" xfId="0" applyNumberFormat="1" applyFont="1" applyBorder="1" applyAlignment="1">
      <alignment horizontal="right"/>
    </xf>
    <xf numFmtId="4" fontId="2" fillId="0" borderId="9" xfId="0" applyNumberFormat="1" applyFont="1" applyBorder="1" applyAlignment="1">
      <alignment horizontal="right"/>
    </xf>
    <xf numFmtId="0" fontId="0" fillId="0" borderId="0" xfId="0" applyAlignment="1">
      <alignment horizontal="right"/>
    </xf>
    <xf numFmtId="39" fontId="0" fillId="0" borderId="0" xfId="0" applyNumberFormat="1"/>
    <xf numFmtId="3" fontId="0" fillId="0" borderId="14" xfId="0" applyNumberFormat="1" applyBorder="1" applyAlignment="1">
      <alignment wrapText="1"/>
    </xf>
    <xf numFmtId="0" fontId="2" fillId="0" borderId="6" xfId="0" applyFont="1" applyBorder="1" applyAlignment="1">
      <alignment wrapText="1"/>
    </xf>
    <xf numFmtId="0" fontId="2" fillId="0" borderId="4" xfId="0" applyFont="1" applyFill="1" applyBorder="1" applyAlignment="1">
      <alignment horizontal="left" vertical="top"/>
    </xf>
    <xf numFmtId="0" fontId="23" fillId="0" borderId="0" xfId="0" applyFont="1" applyAlignment="1">
      <alignment horizontal="left" vertical="top" wrapText="1"/>
    </xf>
  </cellXfs>
  <cellStyles count="3">
    <cellStyle name="Hyperlink" xfId="1" builtinId="8"/>
    <cellStyle name="Normal" xfId="0" builtinId="0"/>
    <cellStyle name="Percent" xfId="2" builtinId="5"/>
  </cellStyles>
  <dxfs count="15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 formatCode="#,##0"/>
    </dxf>
    <dxf>
      <numFmt numFmtId="3" formatCode="#,##0"/>
    </dxf>
    <dxf>
      <numFmt numFmtId="3" formatCode="#,##0"/>
    </dxf>
    <dxf>
      <alignment horizontal="general" vertical="bottom" textRotation="0" wrapText="1" indent="0" justifyLastLine="0" shrinkToFit="0" readingOrder="0"/>
      <border diagonalUp="0" diagonalDown="0" outline="0">
        <left style="medium">
          <color theme="0"/>
        </left>
        <right style="medium">
          <color theme="0"/>
        </right>
        <top/>
        <bottom/>
      </border>
    </dxf>
    <dxf>
      <numFmt numFmtId="3" formatCode="#,##0"/>
    </dxf>
    <dxf>
      <numFmt numFmtId="3" formatCode="#,##0"/>
    </dxf>
    <dxf>
      <numFmt numFmtId="3" formatCode="#,##0"/>
    </dxf>
    <dxf>
      <alignment horizontal="general" vertical="bottom" textRotation="0" wrapText="1" indent="0" justifyLastLine="0" shrinkToFit="0" readingOrder="0"/>
      <border diagonalUp="0" diagonalDown="0" outline="0">
        <left style="medium">
          <color theme="0"/>
        </left>
        <right style="medium">
          <color theme="0"/>
        </right>
        <top/>
        <bottom/>
      </border>
    </dxf>
    <dxf>
      <numFmt numFmtId="3" formatCode="#,##0"/>
    </dxf>
    <dxf>
      <numFmt numFmtId="3" formatCode="#,##0"/>
    </dxf>
    <dxf>
      <numFmt numFmtId="3" formatCode="#,##0"/>
    </dxf>
    <dxf>
      <alignment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vertical/>
        <horizontal/>
      </border>
    </dxf>
    <dxf>
      <border>
        <top style="thin">
          <color rgb="FF000000"/>
        </top>
      </border>
    </dxf>
    <dxf>
      <border outline="0">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right"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none"/>
      </font>
      <numFmt numFmtId="4" formatCode="#,##0.0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rgb="FF000000"/>
        </top>
      </border>
    </dxf>
    <dxf>
      <border outline="0">
        <right style="thin">
          <color indexed="64"/>
        </right>
      </border>
    </dxf>
    <dxf>
      <font>
        <strike val="0"/>
        <outline val="0"/>
        <shadow val="0"/>
        <u val="none"/>
        <vertAlign val="baseline"/>
        <sz val="11"/>
        <color auto="1"/>
        <name val="Calibri"/>
        <family val="2"/>
        <scheme val="none"/>
      </font>
      <fill>
        <patternFill patternType="none">
          <fgColor rgb="FF000000"/>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outline="0">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outline="0">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top style="thin">
          <color indexed="64"/>
        </top>
        <bottom style="thin">
          <color indexed="64"/>
        </bottom>
      </border>
    </dxf>
    <dxf>
      <font>
        <b val="0"/>
      </font>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2BC2F5-F05E-4E25-B7D2-4D0FE494C280}" name="Workbook_Notes8" displayName="Workbook_Notes8" ref="A2:B10" totalsRowShown="0" headerRowDxfId="153" dataDxfId="151" headerRowBorderDxfId="152" tableBorderDxfId="150" totalsRowBorderDxfId="149">
  <autoFilter ref="A2:B10" xr:uid="{1B2BC2F5-F05E-4E25-B7D2-4D0FE494C280}">
    <filterColumn colId="0" hiddenButton="1"/>
    <filterColumn colId="1" hiddenButton="1"/>
  </autoFilter>
  <tableColumns count="2">
    <tableColumn id="2" xr3:uid="{34EB21FE-6D96-4F07-93D5-488BAD56174B}" name="Item" dataDxfId="148"/>
    <tableColumn id="1" xr3:uid="{C2479968-6495-4390-A701-BD057FAFC8DC}" name="Notes" dataDxfId="1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81C516-AB7F-4984-99A4-520A3C728129}" name="Table_of_Contents" displayName="Table_of_Contents" ref="A2:B17" totalsRowShown="0" headerRowDxfId="146" headerRowBorderDxfId="145" tableBorderDxfId="144" totalsRowBorderDxfId="143">
  <tableColumns count="2">
    <tableColumn id="4" xr3:uid="{EC9461FC-7463-478A-AFFB-5FD18BEB4A56}" name="Table Title" dataDxfId="142"/>
    <tableColumn id="3" xr3:uid="{30C9068F-5BF7-495B-8835-AE87E187EAE6}" name="Sheet Name (Link to Sheet)" dataDxfId="141" dataCellStyle="Hyperlink"/>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078252-8CFD-461E-87A5-2C89C730E8AB}" name="Table_3_Global_Warming_Potentials" displayName="Table_3_Global_Warming_Potentials" ref="A2:E5" totalsRowShown="0" headerRowDxfId="140" headerRowBorderDxfId="139" tableBorderDxfId="138" totalsRowBorderDxfId="137">
  <tableColumns count="5">
    <tableColumn id="2" xr3:uid="{B1AF5DA2-972A-4D2B-8BC8-A25E23A82009}" name="Global Warming Potential (GWP) Set" dataDxfId="136"/>
    <tableColumn id="3" xr3:uid="{89430830-9EE7-4D97-9F9A-730DC84BD487}" name="Carbon dioxide (CO2)" dataDxfId="135"/>
    <tableColumn id="7" xr3:uid="{11B4B25C-8BDC-4490-A6C4-5CFCF93C2FF2}" name="Methan (CH4)" dataDxfId="134"/>
    <tableColumn id="5" xr3:uid="{AAD86ECE-B562-462C-93E8-70A5C99A7040}" name="Nitrous oxide (N2O)" dataDxfId="133"/>
    <tableColumn id="1" xr3:uid="{B1EB565D-AC82-492C-93EB-19F1D46FE515}" name="Source:" dataDxfId="1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60971E1-B011-48B8-A92B-276D137E709F}" name="Table_4_Summary_GHG_Emissions" displayName="Table_4_Summary_GHG_Emissions" ref="A2:I35" totalsRowShown="0" headerRowDxfId="131" headerRowBorderDxfId="130" tableBorderDxfId="129" totalsRowBorderDxfId="128">
  <tableColumns count="9">
    <tableColumn id="2" xr3:uid="{9E3DE94B-081F-4EF6-8740-8EAF4CCCF6A6}" name="Lifecycle Stage" dataDxfId="127"/>
    <tableColumn id="10" xr3:uid="{90C9DBF6-F556-49FC-9D8F-6AAA7C8C5073}" name="Energy Source" dataDxfId="126"/>
    <tableColumn id="3" xr3:uid="{99E6F01A-DC09-4FE9-BC40-4153A28F5D58}" name="Activity Level" dataDxfId="125"/>
    <tableColumn id="7" xr3:uid="{F0A48A20-7B8E-4D88-A3D7-5F137906B6A6}" name="Carbon dioxide_x000a_(CO2)" dataDxfId="124"/>
    <tableColumn id="5" xr3:uid="{120BCFCA-8FD4-4055-B65D-7216E36F6779}" name="Methane_x000a_(CH4)" dataDxfId="123"/>
    <tableColumn id="4" xr3:uid="{DFD8C2A9-C3D1-4F0C-9594-560B43DB56FC}" name="Nitrous oxide_x000a_(N2O)" dataDxfId="122"/>
    <tableColumn id="9" xr3:uid="{3F192BEE-87DE-42A2-AEB7-07C08D91B94D}" name="CO2 equivelant (CO2e): _x000a_USEPA 100-Year GWP" dataDxfId="121"/>
    <tableColumn id="6" xr3:uid="{265DB41F-1843-4290-A460-D0FC500CDC13}" name="CO2 equivelant (CO2e): _x000a_IPCC 100-Year GWP" dataDxfId="120"/>
    <tableColumn id="8" xr3:uid="{F7016765-D162-416D-91E9-0710EE3ED9EC}" name="CO2 equivelant (CO2e): _x000a_IPCC 20-Year GWP"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BF7C9-70E6-488F-B4D8-DD398620C6C3}" name="Table_5_Upstream_OCS_GHGs" displayName="Table_5_Upstream_OCS_GHGs" ref="A2:K40" totalsRowShown="0" headerRowDxfId="118" dataDxfId="116" headerRowBorderDxfId="117" tableBorderDxfId="115" totalsRowBorderDxfId="114">
  <tableColumns count="11">
    <tableColumn id="2" xr3:uid="{9BB7F4DD-362D-4A24-A9C0-2E6DEA341FF4}" name="Calendar Year" dataDxfId="113"/>
    <tableColumn id="3" xr3:uid="{138BD80C-FACE-4842-A96C-D188FB31BFAC}" name="Year of Scenario" dataDxfId="112"/>
    <tableColumn id="7" xr3:uid="{15419847-0064-4694-9E4B-F035CB285A16}" name="Low Activity Level _x000a_Carbon dioxide (CO2)" dataDxfId="111"/>
    <tableColumn id="5" xr3:uid="{D347D605-4D5B-4C5E-A24A-840A36DFA695}" name="Low Activity Level_x000a_Methane (CH4)" dataDxfId="110"/>
    <tableColumn id="4" xr3:uid="{400A6D32-698C-41D9-9DF7-1FB9D20523B0}" name="Low Activity Level_x000a_Nitrous oxide (N2O)" dataDxfId="109"/>
    <tableColumn id="1" xr3:uid="{4539FA65-88B3-44D5-9D39-25A6F3F9D1D6}" name="Mid-Activity Level_x000a_Carbon dioxide (CO2)" dataDxfId="108"/>
    <tableColumn id="6" xr3:uid="{F07BD959-E9B0-45B6-B5D1-C56A2A5451E2}" name="Mid-Activity Level_x000a_Methane (CH4)" dataDxfId="107"/>
    <tableColumn id="8" xr3:uid="{B2780C2B-EE41-4B55-BC0F-585BADDE6226}" name="Mid-Activity Level_x000a_Nitrous oxide (N2O)" dataDxfId="106"/>
    <tableColumn id="9" xr3:uid="{6B5C37CA-A286-4B54-8059-ADDF5B784C0F}" name="High Activity Level_x000a_Carbon dioxide (CO2)" dataDxfId="105"/>
    <tableColumn id="10" xr3:uid="{A5E712CC-F96A-420F-8B83-38F5BADE9E2B}" name="High Activity Level_x000a_Methane (CH4)" dataDxfId="104"/>
    <tableColumn id="11" xr3:uid="{55A33863-3BDD-4442-A28C-BED63B8AEAB3}" name="High Activity Level_x000a_Nitrous oxide (N2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A20A40A-FB19-4808-8E73-AD84282CEE4A}" name="Table_6_Upstream_Displaced_GHGs" displayName="Table_6_Upstream_Displaced_GHGs" ref="A2:K40" totalsRowShown="0" headerRowDxfId="102" headerRowBorderDxfId="101" tableBorderDxfId="100" totalsRowBorderDxfId="99">
  <tableColumns count="11">
    <tableColumn id="2" xr3:uid="{043BF658-6BEA-4A43-B1BB-E22705023EC1}" name="Calendar Year" dataDxfId="98"/>
    <tableColumn id="3" xr3:uid="{158242F8-70CA-4BDE-B249-C218757B05A8}" name="Year of Scenario" dataDxfId="97"/>
    <tableColumn id="7" xr3:uid="{4D66916A-1E79-476C-B63F-7B6CDF98174A}" name="Low Activity Level _x000a_Carbon dioxide (CO2)" dataDxfId="96"/>
    <tableColumn id="5" xr3:uid="{9D8EBE47-83FF-4A85-A51F-1D7AF6296834}" name="Low Activity Level_x000a_Methane (CH4)" dataDxfId="95"/>
    <tableColumn id="4" xr3:uid="{D2AA8CBE-3090-43C6-BD21-371740BB603E}" name="Low Activity Level_x000a_Nitrous oxide (N2O)" dataDxfId="94"/>
    <tableColumn id="10" xr3:uid="{295E7FE8-E320-448F-A90B-45ADC9A78D32}" name="Mid-Activity Level_x000a_Carbon dioxide (CO2)" dataDxfId="93"/>
    <tableColumn id="11" xr3:uid="{1CAE5A81-F075-42BB-8B24-B24AD6CF1CFF}" name="Mid-Activity Level_x000a_Methane (CH4)" dataDxfId="92"/>
    <tableColumn id="9" xr3:uid="{C058AE48-92D1-450F-8992-F25D832926E9}" name="Mid-Activity Level_x000a_Nitrous oxide (N2O)" dataDxfId="91"/>
    <tableColumn id="6" xr3:uid="{A8FAB516-F8E1-448F-8A8D-8EE2E0071D82}" name="High Activity Level_x000a_Carbon dioxide (CO2)" dataDxfId="90"/>
    <tableColumn id="8" xr3:uid="{F6C33C91-747F-4D2A-ABEF-B05FFC3AE76A}" name="High Activity Level_x000a_Methane (CH4)" dataDxfId="89"/>
    <tableColumn id="1" xr3:uid="{2C495EB1-9B6F-4338-9B2B-19CEFBEAA108}" name="High Activity Level_x000a_Nitrous oxide (N2O)" dataDxfId="8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832D364-F032-413F-96E8-1B4592970F9D}" name="Table_7_Mid_and_Downstream_OCS_GHGs" displayName="Table_7_Mid_and_Downstream_OCS_GHGs" ref="A2:K40" totalsRowShown="0" headerRowDxfId="87" dataDxfId="85" headerRowBorderDxfId="86" tableBorderDxfId="84" totalsRowBorderDxfId="83">
  <tableColumns count="11">
    <tableColumn id="2" xr3:uid="{24180167-6F4F-4AC1-B639-1B273F3FE6B0}" name="Calendar Year" dataDxfId="82"/>
    <tableColumn id="3" xr3:uid="{16CAC91C-E047-4F89-AC81-7A0930CA85F5}" name="Year of Scenario" dataDxfId="81"/>
    <tableColumn id="7" xr3:uid="{883C0CFC-A6C8-4364-A715-950C19C0B890}" name="Low Activity Level _x000a_Carbon dioxide (CO2)" dataDxfId="80"/>
    <tableColumn id="5" xr3:uid="{BA7B5407-9429-4F88-AF96-C5B9713BCF16}" name="Low Activity Level_x000a_Methane (CH4)" dataDxfId="79"/>
    <tableColumn id="4" xr3:uid="{4323DEAB-F017-4FDC-9DDA-FE28599E8CD6}" name="Low Activity Level_x000a_Nitrous oxide (N2O)" dataDxfId="78"/>
    <tableColumn id="10" xr3:uid="{E38DE7AB-BFD3-4577-B43B-3B5E11E68A56}" name="Mid-Activity Level_x000a_Carbon dioxide (CO2)" dataDxfId="77"/>
    <tableColumn id="11" xr3:uid="{F1CCAE18-9BDD-4ED0-AFD3-1116AB1FA34F}" name="Mid-Activity Level_x000a_Methane (CH4)" dataDxfId="76"/>
    <tableColumn id="9" xr3:uid="{BB34D16F-CD77-474F-8629-587F80732655}" name="Mid-Activity Level_x000a_Nitrous oxide (N2O)" dataDxfId="75"/>
    <tableColumn id="6" xr3:uid="{8B5D2459-40FC-47D9-88C6-B0A9B4603FA6}" name="High Activity Level_x000a_Carbon dioxide (CO2)" dataDxfId="74"/>
    <tableColumn id="8" xr3:uid="{07D611BF-C1E0-490F-A35C-1FE884C98BDC}" name="High Activity Level_x000a_Methane (CH4)" dataDxfId="73"/>
    <tableColumn id="1" xr3:uid="{42C76793-8889-4F14-A340-A60C68466B2C}" name="High Activity Level_x000a_Nitrous oxide (N2O)" dataDxfId="7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D23E30-26BE-452B-B2E4-8DC4CC2EB5FA}" name="Table_8_Mid_and_Downstream_Displaced_GHGs" displayName="Table_8_Mid_and_Downstream_Displaced_GHGs" ref="A2:K40" totalsRowShown="0" headerRowDxfId="71" dataDxfId="69" headerRowBorderDxfId="70" tableBorderDxfId="68" totalsRowBorderDxfId="67">
  <tableColumns count="11">
    <tableColumn id="2" xr3:uid="{BA6E567E-6B16-4205-92BD-42FECCDD1C5B}" name="Calendar Year" dataDxfId="66"/>
    <tableColumn id="3" xr3:uid="{56914E45-8573-443E-B45E-35333A8C2A3A}" name="Year of Scenario" dataDxfId="65"/>
    <tableColumn id="7" xr3:uid="{FD43775F-55C4-41F1-955D-551C5AADCF7B}" name="Low Activity Level _x000a_Carbon dioxide (CO2)" dataDxfId="64"/>
    <tableColumn id="5" xr3:uid="{5537A387-7868-4AB3-A5A2-05CB707F7983}" name="Low Activity Level_x000a_Methane (CH4)" dataDxfId="63"/>
    <tableColumn id="4" xr3:uid="{826DDD8C-2104-4E6E-855F-A281FBB52572}" name="Low Activity Level_x000a_Nitrous oxide (N2O)" dataDxfId="62"/>
    <tableColumn id="10" xr3:uid="{9ECEF27B-C139-4BE7-9B72-58D4104C7F83}" name="Mid-Activity Level_x000a_Carbon dioxide (CO2)" dataDxfId="61"/>
    <tableColumn id="11" xr3:uid="{4BFA6128-386E-4B9B-9088-5355FE5150DC}" name="Mid-Activity Level_x000a_Methane (CH4)" dataDxfId="60"/>
    <tableColumn id="9" xr3:uid="{FEDCC89D-7BAE-4B4F-A03E-DA3CA2410EB1}" name="Mid-Activity Level_x000a_Nitrous oxide (N2O)" dataDxfId="59"/>
    <tableColumn id="6" xr3:uid="{F9AF30EB-C609-497F-B6F7-C394FD237DCE}" name="High Activity Level_x000a_Carbon dioxide (CO2)" dataDxfId="58"/>
    <tableColumn id="8" xr3:uid="{88B734A7-62FD-441A-8AC7-6EA93961DAA6}" name="High Activity Level_x000a_Methane (CH4)" dataDxfId="57"/>
    <tableColumn id="1" xr3:uid="{91D189B8-0798-4ADE-B7D4-B07B169045FD}" name="High Activity Level_x000a_Nitrous oxide (N2O)" dataDxfId="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8E37C18-5B85-4897-B68E-BAE73EC896EA}" name="Table_9_Foreign_Oil_Upstream_GHGs" displayName="Table_9_Foreign_Oil_Upstream_GHGs" ref="A2:K40" totalsRowShown="0" headerRowDxfId="55" dataDxfId="53" headerRowBorderDxfId="54" tableBorderDxfId="52" totalsRowBorderDxfId="51">
  <tableColumns count="11">
    <tableColumn id="2" xr3:uid="{EB4576DE-4A9E-4DAA-A9D1-F382E0F80A27}" name="Calendar Year" dataDxfId="50"/>
    <tableColumn id="3" xr3:uid="{D5025649-23A9-4202-AA35-C9EF69E41A16}" name="Year of Scenario" dataDxfId="49"/>
    <tableColumn id="7" xr3:uid="{7FF0959E-12EC-4792-9F81-E6E81E6EF07B}" name="Low Activity Level _x000a_Carbon dioxide (CO2)" dataDxfId="48"/>
    <tableColumn id="5" xr3:uid="{2703F061-48BF-48F0-ABA5-30917CE74E2B}" name="Low Activity Level_x000a_Methane (CH4)" dataDxfId="47"/>
    <tableColumn id="4" xr3:uid="{DC3B96D9-BC8E-45AB-8821-E9BA2D434ABA}" name="Low Activity Level_x000a_Nitrous oxide (N2O)" dataDxfId="46"/>
    <tableColumn id="10" xr3:uid="{F15701D1-BCDC-4521-BB53-852F3D5D9D82}" name="Mid-Activity Level_x000a_Carbon dioxide (CO2)" dataDxfId="45"/>
    <tableColumn id="11" xr3:uid="{7F9269E0-5F35-4C80-A353-0431A1298B60}" name="Mid-Activity Level_x000a_Methane (CH4)" dataDxfId="44"/>
    <tableColumn id="9" xr3:uid="{49A171A3-384D-484C-B2A9-2D96AEE1D6F7}" name="Mid-Activity Level_x000a_Nitrous oxide (N2O)" dataDxfId="43"/>
    <tableColumn id="6" xr3:uid="{D93D25E9-7376-4C03-89FF-60E7E76B2A22}" name="High Activity Level_x000a_Carbon dioxide (CO2)" dataDxfId="42"/>
    <tableColumn id="8" xr3:uid="{E56FA449-D564-4537-8C42-3EC7A3885B14}" name="High Activity Level_x000a_Methane (CH4)" dataDxfId="41"/>
    <tableColumn id="1" xr3:uid="{40BA2522-FE25-49B4-8A35-8AF9F4284649}" name="High Activity Level_x000a_Nitrous oxide (N2O)" dataDxfId="4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79939E2-6026-4A45-9C90-1D4405B75C29}" name="Table_10_Foreign_Oil_Downstream_GHGs" displayName="Table_10_Foreign_Oil_Downstream_GHGs" ref="A2:K40" totalsRowShown="0" headerRowDxfId="39" dataDxfId="37" headerRowBorderDxfId="38" tableBorderDxfId="36" totalsRowBorderDxfId="35">
  <tableColumns count="11">
    <tableColumn id="2" xr3:uid="{1C222828-30D0-4ECE-843F-A928A9251B86}" name="Calendar Year" dataDxfId="34"/>
    <tableColumn id="3" xr3:uid="{F5325925-0EB9-4E4A-9A54-E794B9A0718E}" name="Year of Scenario" dataDxfId="33"/>
    <tableColumn id="7" xr3:uid="{0DAF8A54-729C-4F94-8E4A-4A4AF901E866}" name="Low Activity Level _x000a_Carbon dioxide (CO2)" dataDxfId="32"/>
    <tableColumn id="5" xr3:uid="{E99E7AE1-3AE1-4A31-940D-B5254C1B68F7}" name="Low Activity Level_x000a_Methane (CH4)" dataDxfId="31"/>
    <tableColumn id="4" xr3:uid="{5C214F6B-20F0-417E-9DF5-89B2547FB42B}" name="Low Activity Level_x000a_Nitrous oxide (N2O)" dataDxfId="30"/>
    <tableColumn id="10" xr3:uid="{192F60EE-20D9-428F-8BB7-17522C436E86}" name="Mid-Activity Level_x000a_Carbon dioxide (CO2)" dataDxfId="29"/>
    <tableColumn id="11" xr3:uid="{8E93943C-2AB4-41F2-8CE3-C6064663347F}" name="Mid-Activity Level_x000a_Methane (CH4)" dataDxfId="28"/>
    <tableColumn id="9" xr3:uid="{8DA6E474-5977-4B8E-BD35-01509738AAF4}" name="Mid-Activity Level_x000a_Nitrous oxide (N2O)" dataDxfId="27"/>
    <tableColumn id="6" xr3:uid="{385CABA0-B85B-446B-9EE7-F57B0C1A4980}" name="High Activity Level_x000a_Carbon dioxide (CO2)" dataDxfId="26"/>
    <tableColumn id="8" xr3:uid="{0158F209-080E-49BF-B8E0-CCD338824698}" name="High Activity Level_x000a_Methane (CH4)" dataDxfId="25"/>
    <tableColumn id="1" xr3:uid="{69639F5D-0880-4748-844F-564B4448679C}" name="High Activity Level_x000a_Nitrous oxide (N2O)" dataDxfId="2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051EC7-B630-4B62-BC9D-44892EC88660}" name="Table5" displayName="Table5" ref="A2:D63" totalsRowShown="0" headerRowDxfId="23">
  <autoFilter ref="A2:D63" xr:uid="{29051EC7-B630-4B62-BC9D-44892EC88660}">
    <filterColumn colId="0" hiddenButton="1"/>
    <filterColumn colId="1" hiddenButton="1"/>
    <filterColumn colId="2" hiddenButton="1"/>
    <filterColumn colId="3" hiddenButton="1"/>
  </autoFilter>
  <tableColumns count="4">
    <tableColumn id="1" xr3:uid="{B2B91B63-285A-4564-8890-FDAB72713BC2}" name="For Emissions Occuring in Year:" dataDxfId="22"/>
    <tableColumn id="2" xr3:uid="{F415807F-0944-409F-AB1C-6967A5DF534B}" name="USEPA Estimates of SC-CO2 Based on a 2.5% Near-Term Discount Rate and Average Statistical Damages_x000a_($/metric ton)" dataDxfId="21"/>
    <tableColumn id="3" xr3:uid="{92C08D71-A2C6-4223-B00C-D3D6FC4B35F8}" name="USEPA Estimates of SC-CO2 Based on a 2.0% Near-Term Discount Rate and Average Statistical Damages_x000a_($/metric ton)" dataDxfId="20"/>
    <tableColumn id="4" xr3:uid="{C806A56A-4587-4B11-84E6-BAC85378E478}" name="USEPA Estimates of SC-CO2 Based on a 1.5% Near-Term Discount Rate and Average Statistical Damages_x000a_($/metric ton)" dataDxfId="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C2D733A-9629-4747-AF3D-9637AA25F2BD}" name="Table6" displayName="Table6" ref="A2:D83" totalsRowShown="0" headerRowDxfId="18">
  <autoFilter ref="A2:D83" xr:uid="{1C2D733A-9629-4747-AF3D-9637AA25F2BD}">
    <filterColumn colId="0" hiddenButton="1"/>
    <filterColumn colId="1" hiddenButton="1"/>
    <filterColumn colId="2" hiddenButton="1"/>
    <filterColumn colId="3" hiddenButton="1"/>
  </autoFilter>
  <tableColumns count="4">
    <tableColumn id="1" xr3:uid="{0613424B-138B-4E79-AC81-448D5B762D20}" name="For Emissions Occuring in Year:"/>
    <tableColumn id="2" xr3:uid="{C1D77B2D-7DB1-435C-97E1-064272914EF2}" name="USEPA Estimates of SC-CH4 Based on a 2.5% Near-Term Discount Rate and Average Statistical Damages_x000a_($/metric ton)" dataDxfId="17"/>
    <tableColumn id="3" xr3:uid="{479C11B6-4D20-4A89-AAD8-95836EE595E8}" name="USEPA Estimates of SC-CH4 Based on a 2.0% Near-Term Discount Rate and Average Statistical Damages_x000a_($/metric ton)" dataDxfId="16"/>
    <tableColumn id="4" xr3:uid="{2C05C666-2ED4-4589-AB97-38EDA3187816}" name="USEPA Estimates of SC-CH4 Based on a 1.5% Near-Term Discount Rate and Average Statistical Damages_x000a_($/metric ton)"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AA5E84-DF8B-45EF-9F62-68A52DA20596}" name="Table10" displayName="Table10" ref="A2:D83" totalsRowShown="0" headerRowDxfId="14">
  <autoFilter ref="A2:D83" xr:uid="{E5AA5E84-DF8B-45EF-9F62-68A52DA20596}">
    <filterColumn colId="0" hiddenButton="1"/>
    <filterColumn colId="1" hiddenButton="1"/>
    <filterColumn colId="2" hiddenButton="1"/>
    <filterColumn colId="3" hiddenButton="1"/>
  </autoFilter>
  <tableColumns count="4">
    <tableColumn id="1" xr3:uid="{6BD94230-3D04-4F67-9A91-8C9FE1FA83ED}" name="For Emissions Occuring in Year:"/>
    <tableColumn id="2" xr3:uid="{A94CFCE5-D931-4639-9ADF-C2A7AF0EC2F2}" name="USEPA Estimates of SC-N2O Based on a 2.5% Near-Term Discount Rate and Average Statistical Damages_x000a_($/metric ton)" dataDxfId="13"/>
    <tableColumn id="3" xr3:uid="{E0E21F69-025E-48FA-B1A5-5797D400C2F4}" name="USEPA Estimates of SC-N2O Based on a 2.0% Near-Term Discount Rate and Average Statistical Damages_x000a_($/metric ton)" dataDxfId="12"/>
    <tableColumn id="4" xr3:uid="{0EF6ADE2-D3A9-4A08-9ED6-C856C402BA7A}" name="USEPA Estimates of SC-N2O Based on a 1.5% Near-Term Discount Rate and Average Statistical Damages_x000a_($/metric ton)" dataDxfId="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1056C5-D616-45FC-AAEC-D0C675CBBCFF}" name="Table2" displayName="Table2" ref="A2:E7" totalsRowShown="0" headerRowDxfId="10" dataDxfId="9">
  <autoFilter ref="A2:E7" xr:uid="{791056C5-D616-45FC-AAEC-D0C675CBBCFF}">
    <filterColumn colId="0" hiddenButton="1"/>
    <filterColumn colId="1" hiddenButton="1"/>
    <filterColumn colId="2" hiddenButton="1"/>
    <filterColumn colId="3" hiddenButton="1"/>
    <filterColumn colId="4" hiddenButton="1"/>
  </autoFilter>
  <tableColumns count="5">
    <tableColumn id="1" xr3:uid="{7B7AA77B-FF80-49C8-A6E6-D17105AF10F0}" name="Year" dataDxfId="8"/>
    <tableColumn id="2" xr3:uid="{2545882D-997F-4E6C-BF4A-EBBE37989F0C}" name="Table 1.1.9. Implicit Price Deflators for Gross Domestic Productfootnote 1" dataDxfId="7"/>
    <tableColumn id="3" xr3:uid="{65682873-EA7E-4396-8898-A01F25B7511F}" name="  GDP Chain-type Inflation from Table S-9 from President's Budgetfootnote 2" dataDxfId="6"/>
    <tableColumn id="4" xr3:uid="{E47FA180-3FDC-4A0F-BB81-1A1F56B8ACEE}" name="Annual Inlation Rate" dataDxfId="5"/>
    <tableColumn id="5" xr3:uid="{7E9E921D-5AC3-4189-8434-17C8552DB9B8}" name="Cumulative Inflation from 2020 to Target Year" dataDxfId="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9840DF-F303-4FE7-99E6-954E627AD13B}" name="Table3" displayName="Table3" ref="A11:B14" totalsRowShown="0" headerRowDxfId="3" dataDxfId="2">
  <autoFilter ref="A11:B14" xr:uid="{F99840DF-F303-4FE7-99E6-954E627AD13B}">
    <filterColumn colId="0" hiddenButton="1"/>
    <filterColumn colId="1" hiddenButton="1"/>
  </autoFilter>
  <tableColumns count="2">
    <tableColumn id="1" xr3:uid="{6F8B0F1B-3DE5-44BD-A163-2DC709263C40}" name="Notation" dataDxfId="1"/>
    <tableColumn id="2" xr3:uid="{4CAF6B2F-5100-46C4-BED9-6475E0C68ACD}"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boem.gov/environment/environmental-assessment/gulf-mexico-regional-ocs-oil-and-gas-programmatic"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3153-D277-4963-BAE3-7C9718AA8E77}">
  <sheetPr codeName="Sheet1">
    <tabColor rgb="FFFFC000"/>
  </sheetPr>
  <dimension ref="A1:D10"/>
  <sheetViews>
    <sheetView tabSelected="1" zoomScale="80" zoomScaleNormal="80" workbookViewId="0">
      <selection activeCell="B3" sqref="B3"/>
    </sheetView>
  </sheetViews>
  <sheetFormatPr defaultColWidth="9.1796875" defaultRowHeight="14.5" x14ac:dyDescent="0.35"/>
  <cols>
    <col min="1" max="1" width="43.1796875" bestFit="1" customWidth="1"/>
    <col min="2" max="2" width="103.81640625" bestFit="1" customWidth="1"/>
    <col min="3" max="3" width="9.1796875" style="5"/>
    <col min="4" max="4" width="9.1796875" style="5" customWidth="1"/>
    <col min="5" max="16384" width="9.1796875" style="5"/>
  </cols>
  <sheetData>
    <row r="1" spans="1:4" ht="18" x14ac:dyDescent="0.35">
      <c r="A1" s="21" t="s">
        <v>0</v>
      </c>
      <c r="B1" s="74"/>
    </row>
    <row r="2" spans="1:4" x14ac:dyDescent="0.35">
      <c r="A2" s="22" t="s">
        <v>1</v>
      </c>
      <c r="B2" s="23" t="s">
        <v>2</v>
      </c>
    </row>
    <row r="3" spans="1:4" ht="205" x14ac:dyDescent="0.35">
      <c r="A3" s="24" t="s">
        <v>3</v>
      </c>
      <c r="B3" s="20" t="s">
        <v>116</v>
      </c>
    </row>
    <row r="4" spans="1:4" ht="116" x14ac:dyDescent="0.35">
      <c r="A4" s="24" t="s">
        <v>4</v>
      </c>
      <c r="B4" s="25" t="s">
        <v>106</v>
      </c>
    </row>
    <row r="5" spans="1:4" ht="116" x14ac:dyDescent="0.35">
      <c r="A5" s="24" t="s">
        <v>5</v>
      </c>
      <c r="B5" s="25" t="s">
        <v>104</v>
      </c>
    </row>
    <row r="6" spans="1:4" ht="116" x14ac:dyDescent="0.35">
      <c r="A6" s="24" t="s">
        <v>6</v>
      </c>
      <c r="B6" s="25" t="s">
        <v>105</v>
      </c>
    </row>
    <row r="7" spans="1:4" ht="188.5" x14ac:dyDescent="0.35">
      <c r="A7" s="26" t="s">
        <v>7</v>
      </c>
      <c r="B7" s="72" t="s">
        <v>115</v>
      </c>
    </row>
    <row r="8" spans="1:4" x14ac:dyDescent="0.35">
      <c r="A8" s="24" t="s">
        <v>111</v>
      </c>
      <c r="B8" s="27" t="s">
        <v>112</v>
      </c>
      <c r="D8" s="6"/>
    </row>
    <row r="9" spans="1:4" ht="72.5" x14ac:dyDescent="0.35">
      <c r="A9" s="73" t="s">
        <v>113</v>
      </c>
      <c r="B9" s="72" t="s">
        <v>114</v>
      </c>
      <c r="D9" s="6"/>
    </row>
    <row r="10" spans="1:4" x14ac:dyDescent="0.35">
      <c r="A10" s="28" t="s">
        <v>8</v>
      </c>
      <c r="B10" s="29">
        <v>45602</v>
      </c>
    </row>
  </sheetData>
  <sheetProtection algorithmName="SHA-512" hashValue="JBlbbQzXO8qFa6dbd24xph7UxCftaHh8UzlbTS2O6WihrWiYBUQz8XCJxw68YY3RCPN0vBDvDS5ZxMN3eOXDEw==" saltValue="otNIDsnf9LSdI4aXQ3tX0Q==" spinCount="100000" sheet="1" objects="1" scenarios="1"/>
  <hyperlinks>
    <hyperlink ref="B8" r:id="rId1" xr:uid="{048235C2-336A-4C0B-A8E4-E8FD3DA0E738}"/>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BE94-2957-438C-8157-992F2ED2F27D}">
  <sheetPr codeName="Sheet2">
    <tabColor theme="1" tint="0.499984740745262"/>
  </sheetPr>
  <dimension ref="A1:B17"/>
  <sheetViews>
    <sheetView zoomScale="80" zoomScaleNormal="80" workbookViewId="0">
      <selection activeCell="D4" sqref="D4"/>
    </sheetView>
  </sheetViews>
  <sheetFormatPr defaultColWidth="9.1796875" defaultRowHeight="14.5" x14ac:dyDescent="0.35"/>
  <cols>
    <col min="1" max="1" width="91" customWidth="1"/>
    <col min="2" max="2" width="33" style="12" bestFit="1" customWidth="1"/>
    <col min="3" max="4" width="9.1796875" style="5" customWidth="1"/>
    <col min="5" max="16384" width="9.1796875" style="5"/>
  </cols>
  <sheetData>
    <row r="1" spans="1:2" ht="18.5" x14ac:dyDescent="0.35">
      <c r="A1" s="30" t="s">
        <v>9</v>
      </c>
      <c r="B1" s="31"/>
    </row>
    <row r="2" spans="1:2" x14ac:dyDescent="0.35">
      <c r="A2" s="32" t="s">
        <v>10</v>
      </c>
      <c r="B2" s="35" t="s">
        <v>11</v>
      </c>
    </row>
    <row r="3" spans="1:2" x14ac:dyDescent="0.35">
      <c r="A3" s="34" t="str">
        <f>'Workbook Notes'!A1</f>
        <v>Table 1: Workbook Notes</v>
      </c>
      <c r="B3" s="36" t="s">
        <v>12</v>
      </c>
    </row>
    <row r="4" spans="1:2" x14ac:dyDescent="0.35">
      <c r="A4" s="34" t="str">
        <f>A1</f>
        <v>Table 2: Table of Contents</v>
      </c>
      <c r="B4" s="36" t="s">
        <v>13</v>
      </c>
    </row>
    <row r="5" spans="1:2" x14ac:dyDescent="0.35">
      <c r="A5" s="34" t="str">
        <f>'Global Warming Potentials'!A1</f>
        <v>Table 3: Global Warming Potentials Used in This Workbook</v>
      </c>
      <c r="B5" s="36" t="s">
        <v>14</v>
      </c>
    </row>
    <row r="6" spans="1:2" ht="29" x14ac:dyDescent="0.35">
      <c r="A6" s="34" t="str">
        <f>'Summary GHG Emissions Table'!A1</f>
        <v>Table 4: Summary Estimates of Greenhouse Gas Emissions for OCS Oil and Gas as well as Reductions from Displaced Energy Substitutes Under the Proposed Action at all Activity Levels (in metric tons)</v>
      </c>
      <c r="B6" s="36" t="s">
        <v>15</v>
      </c>
    </row>
    <row r="7" spans="1:2" ht="29" x14ac:dyDescent="0.35">
      <c r="A7" s="34" t="str">
        <f>'Upstream_OCS_Oil_&amp;_Gas'!A1</f>
        <v>Table 5:  Annual Upstream Estimates of Greenhouse Gas Emissions Due to Potential OCS Oil and Gas Activity and Production Under the Proposed Action (in metric tons)</v>
      </c>
      <c r="B7" s="36" t="s">
        <v>16</v>
      </c>
    </row>
    <row r="8" spans="1:2" ht="29" x14ac:dyDescent="0.35">
      <c r="A8" s="34" t="str">
        <f>Upstream_Displaced!A1</f>
        <v>Table 6: Annual Upstream Estimates of Greenhouse Gas Emissions Reductions Due to Displaced Domestically Produced or Consumed Energy Substitutes Under the Proposed Action (in metric tons)</v>
      </c>
      <c r="B8" s="36" t="s">
        <v>17</v>
      </c>
    </row>
    <row r="9" spans="1:2" ht="29" x14ac:dyDescent="0.35">
      <c r="A9" s="34" t="str">
        <f>'Mid&amp;Dwnstream_OCS_Oil &amp; Gas'!A1</f>
        <v>Table 7: Annual Mid- and Downstream Estimates of Greenhouse Gas Emissions Due to Potential OCS Oil and Gas Production Under the Proposed Action (in metric tons)</v>
      </c>
      <c r="B9" s="37" t="s">
        <v>18</v>
      </c>
    </row>
    <row r="10" spans="1:2" ht="43.5" x14ac:dyDescent="0.35">
      <c r="A10" s="34" t="str">
        <f>'Mid&amp;Dwnstream_Displaced'!A1</f>
        <v>Table 8: Annual Mid- and Downstream Estimates of Greenhouse Gas Emissions Reductions Due to Displaced Domestically Produced or Consumed Energy Substitutes Under the Proposed Action (in metric tons)</v>
      </c>
      <c r="B10" s="37" t="s">
        <v>19</v>
      </c>
    </row>
    <row r="11" spans="1:2" ht="29" x14ac:dyDescent="0.35">
      <c r="A11" s="34" t="str">
        <f>Foreign_Oil_Upstream!A1</f>
        <v>Table 9: Annual Estimates of Upstream Greenhouse Gas Emissions From a Shift in Foreign Oil Supply Under the Proposed Action (in metric tons)</v>
      </c>
      <c r="B11" s="38" t="s">
        <v>20</v>
      </c>
    </row>
    <row r="12" spans="1:2" ht="29" x14ac:dyDescent="0.35">
      <c r="A12" s="34" t="str">
        <f>Foreign_Oil_Downstream!A1</f>
        <v>Table 10: Annual Estimates of Downstream Greenhouse Gas Emissions From a Shift in Foreign Oil Consumption Under the Proposed Action (in metric tons)</v>
      </c>
      <c r="B12" s="38" t="s">
        <v>21</v>
      </c>
    </row>
    <row r="13" spans="1:2" ht="29" x14ac:dyDescent="0.35">
      <c r="A13" s="34" t="str">
        <f>'SC-GHG_Carbon dioxide'!A1</f>
        <v>Table 11: Inflated SC-GHG Annual Estimates by USEPA for Carbon Dioxide (CO2) ($ per metric ton, in 2024-year dollars)</v>
      </c>
      <c r="B13" s="38" t="s">
        <v>22</v>
      </c>
    </row>
    <row r="14" spans="1:2" ht="29" x14ac:dyDescent="0.35">
      <c r="A14" s="34" t="str">
        <f>'SC-GHG_Methane'!A1</f>
        <v>Table 12: Inflated SC-GHG Annual Estimates by USEPA for Methane (CH4) ($ per metric ton, in 2024-year dollars)</v>
      </c>
      <c r="B14" s="38" t="s">
        <v>23</v>
      </c>
    </row>
    <row r="15" spans="1:2" ht="29" x14ac:dyDescent="0.35">
      <c r="A15" s="34" t="str">
        <f>'SC-GHG_Nitrous oxide'!A1</f>
        <v>Table 13: Inflated SC-GHG Annual Estimates by USEPA for Nitrous Oxide (N2O) ($ per metric ton, in 2024-year dollars)</v>
      </c>
      <c r="B15" s="38" t="s">
        <v>24</v>
      </c>
    </row>
    <row r="16" spans="1:2" ht="29" x14ac:dyDescent="0.35">
      <c r="A16" s="34" t="str">
        <f>'SC-GHG Inflation Factors'!A1</f>
        <v>Table 14: GDP Deflator Data Used to Inflate USEPA's Set of SC-GHG Per-metric-ton Estimates From 2020 Dollars to 2024 Dollars</v>
      </c>
      <c r="B16" s="38" t="s">
        <v>25</v>
      </c>
    </row>
    <row r="17" spans="1:2" x14ac:dyDescent="0.35">
      <c r="A17" s="39" t="str">
        <f>'SC-GHG Inflation Factors'!A10</f>
        <v>Table 15: Footnotes for Table 14</v>
      </c>
      <c r="B17" s="40" t="s">
        <v>25</v>
      </c>
    </row>
  </sheetData>
  <sheetProtection algorithmName="SHA-512" hashValue="pYuthhWaG88mM5TaSyRXLluJn3cPM2XEDvvxqgLF6m/wf8Q+m/ljEy347kb48gLavcF9SrVU6oa5TBUFFW3z4Q==" saltValue="3RF15iwcXU0leS0rcU6GLQ==" spinCount="100000" sheet="1" objects="1" scenarios="1"/>
  <hyperlinks>
    <hyperlink ref="B4" location="'Table of Contents'!A1" display="'Table of Contents'!A1" xr:uid="{8BF47555-1068-45AD-A091-52FF6AD7DD25}"/>
    <hyperlink ref="B3" location="'Workbook Notes'!A1" display="'Workbook Notes'!A1" xr:uid="{D24D2958-5D37-4020-AAA7-5CE6AA09E62C}"/>
    <hyperlink ref="B5" location="'Global Warming Potentials'!A1" display="Global Warming Potentials" xr:uid="{DAD5B6C7-A376-4403-949D-CCCCB684A81B}"/>
    <hyperlink ref="B6" location="'Summary Emissions Table'!A1" display="Summary Emissions Table" xr:uid="{2B072A2F-2E60-4F31-A261-5929F51EBB37}"/>
    <hyperlink ref="B7" location="'Upstream_OCS_Oil_&amp;_Gas'!A1" display="Upstream_OCS_Oil_&amp;_Gas" xr:uid="{11F9D021-4474-49DA-8109-73DFF9C75470}"/>
    <hyperlink ref="B8" location="Upstream_Displaced!A1" display="Upstream_Displaced" xr:uid="{B8EA6295-B588-44B4-B55D-CF67E07B752B}"/>
    <hyperlink ref="B9" location="'Mid&amp;Dwnstream_OCS_Oil &amp; Gas'!A1" display="Mid&amp;Dwnstream_OCS_Oil_&amp;_Gas" xr:uid="{E1B35B9A-F4A7-402B-AB16-CA7459DC3ADF}"/>
    <hyperlink ref="B10" location="'Mid&amp;Dwnstream_Displaced'!A1" display="Mid&amp;Dwnstream_Displaced" xr:uid="{B7348DA2-9489-489D-8AFC-F832BD27EFF9}"/>
    <hyperlink ref="B11" location="Foreign_Oil_Upstream!A1" display="Foreign_Oil_Upstream" xr:uid="{5FB0ADA1-4831-4287-8E32-84307381F104}"/>
    <hyperlink ref="B12" location="Foreign_Oil_Downstream!A1" display="Foreign_Oil_Downstream" xr:uid="{3BA9EB5A-8DE7-464B-A59B-C45F72C52BED}"/>
    <hyperlink ref="B13" location="'SC-GHG_Carbon dioxide'!A1" display="SC-GHG_Carbon_dioxide" xr:uid="{5E82142B-710B-4318-9E10-4BB15ABBD5DF}"/>
    <hyperlink ref="B14" location="'SC-GHG_Methane'!A1" display="SC-GHG_Methane" xr:uid="{E19F7BC0-454E-436A-AB15-449371A267A0}"/>
    <hyperlink ref="B15" location="'SC-GHG_Nitrous oxide'!A1" display="SC-GHG_Nitrous oxide" xr:uid="{6595B7E0-1D45-4CF6-A7A9-7FA0B313F7F1}"/>
    <hyperlink ref="B16" location="'SC-GHG Inflation Factors'!A1" display="SC-GHG Inflation Factors" xr:uid="{427B8CC1-32BB-4584-BE24-8E0144BEAB76}"/>
    <hyperlink ref="B17" location="'SC-GHG Inflation Factors'!A1" display="SC-GHG Inflation Factors" xr:uid="{10C83BB4-8890-4723-8245-F7FBB0E66961}"/>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D33F-8416-4641-8B4C-19556B06260D}">
  <sheetPr codeName="Sheet3">
    <tabColor rgb="FF00B050"/>
  </sheetPr>
  <dimension ref="A1:K7"/>
  <sheetViews>
    <sheetView zoomScale="80" zoomScaleNormal="80" workbookViewId="0"/>
  </sheetViews>
  <sheetFormatPr defaultColWidth="9.1796875" defaultRowHeight="14.5" x14ac:dyDescent="0.35"/>
  <cols>
    <col min="1" max="1" width="38.453125" style="5" customWidth="1"/>
    <col min="2" max="4" width="37.1796875" style="5" customWidth="1"/>
    <col min="5" max="5" width="104.1796875" style="8" customWidth="1"/>
    <col min="6" max="16384" width="9.1796875" style="5"/>
  </cols>
  <sheetData>
    <row r="1" spans="1:11" ht="18.5" x14ac:dyDescent="0.35">
      <c r="A1" s="1" t="s">
        <v>26</v>
      </c>
    </row>
    <row r="2" spans="1:11" s="6" customFormat="1" ht="16.5" x14ac:dyDescent="0.45">
      <c r="A2" s="32" t="s">
        <v>27</v>
      </c>
      <c r="B2" s="33" t="s">
        <v>28</v>
      </c>
      <c r="C2" s="33" t="s">
        <v>29</v>
      </c>
      <c r="D2" s="33" t="s">
        <v>30</v>
      </c>
      <c r="E2" s="41" t="s">
        <v>31</v>
      </c>
    </row>
    <row r="3" spans="1:11" ht="43.5" x14ac:dyDescent="0.35">
      <c r="A3" s="42" t="s">
        <v>32</v>
      </c>
      <c r="B3" s="43">
        <v>1</v>
      </c>
      <c r="C3" s="44">
        <v>25</v>
      </c>
      <c r="D3" s="44">
        <v>298</v>
      </c>
      <c r="E3" s="45" t="s">
        <v>33</v>
      </c>
    </row>
    <row r="4" spans="1:11" ht="43.5" x14ac:dyDescent="0.35">
      <c r="A4" s="42" t="s">
        <v>34</v>
      </c>
      <c r="B4" s="43">
        <v>1</v>
      </c>
      <c r="C4" s="44">
        <v>30</v>
      </c>
      <c r="D4" s="44">
        <v>273</v>
      </c>
      <c r="E4" s="45" t="s">
        <v>35</v>
      </c>
    </row>
    <row r="5" spans="1:11" ht="43.5" x14ac:dyDescent="0.35">
      <c r="A5" s="46" t="s">
        <v>36</v>
      </c>
      <c r="B5" s="47">
        <v>1</v>
      </c>
      <c r="C5" s="48">
        <v>83</v>
      </c>
      <c r="D5" s="48">
        <v>273</v>
      </c>
      <c r="E5" s="49" t="s">
        <v>35</v>
      </c>
    </row>
    <row r="7" spans="1:11" s="9" customFormat="1" x14ac:dyDescent="0.35">
      <c r="E7" s="10"/>
      <c r="K7" s="11"/>
    </row>
  </sheetData>
  <sheetProtection algorithmName="SHA-512" hashValue="9lHjIlZmLyI/mAIpLJRFIHeGhGArtVfYLBGidYaFRfQN8mblBaCpDc8I4q2Py5uu5ENiiloA0cCSw/rK6f0M9g==" saltValue="121cZQ0RTnKZhTBCwdqCXQ==" spinCount="100000" sheet="1" objects="1" scenarios="1"/>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364E-80A6-4FEC-AA0E-4E5217E4652F}">
  <sheetPr codeName="Sheet4">
    <tabColor rgb="FFFFFF00"/>
  </sheetPr>
  <dimension ref="A1:I35"/>
  <sheetViews>
    <sheetView zoomScale="80" zoomScaleNormal="80" workbookViewId="0">
      <pane xSplit="3" ySplit="2" topLeftCell="D3" activePane="bottomRight" state="frozen"/>
      <selection activeCell="D5" sqref="D5"/>
      <selection pane="topRight" activeCell="D5" sqref="D5"/>
      <selection pane="bottomLeft" activeCell="D5" sqref="D5"/>
      <selection pane="bottomRight"/>
    </sheetView>
  </sheetViews>
  <sheetFormatPr defaultColWidth="9.1796875" defaultRowHeight="14.5" x14ac:dyDescent="0.35"/>
  <cols>
    <col min="1" max="1" width="26.54296875" style="3" customWidth="1"/>
    <col min="2" max="2" width="38.81640625" style="7" customWidth="1"/>
    <col min="3" max="3" width="12.81640625" style="3" bestFit="1" customWidth="1"/>
    <col min="4" max="6" width="15.1796875" style="4" customWidth="1"/>
    <col min="7" max="9" width="26.7265625" style="5" customWidth="1"/>
    <col min="10" max="16384" width="9.1796875" style="5"/>
  </cols>
  <sheetData>
    <row r="1" spans="1:9" ht="18.5" x14ac:dyDescent="0.35">
      <c r="A1" s="1" t="s">
        <v>37</v>
      </c>
      <c r="B1" s="2"/>
    </row>
    <row r="2" spans="1:9" s="6" customFormat="1" ht="32" x14ac:dyDescent="0.45">
      <c r="A2" s="50" t="s">
        <v>38</v>
      </c>
      <c r="B2" s="50" t="s">
        <v>39</v>
      </c>
      <c r="C2" s="51" t="s">
        <v>40</v>
      </c>
      <c r="D2" s="51" t="s">
        <v>41</v>
      </c>
      <c r="E2" s="51" t="s">
        <v>42</v>
      </c>
      <c r="F2" s="51" t="s">
        <v>43</v>
      </c>
      <c r="G2" s="51" t="s">
        <v>44</v>
      </c>
      <c r="H2" s="51" t="s">
        <v>45</v>
      </c>
      <c r="I2" s="56" t="s">
        <v>46</v>
      </c>
    </row>
    <row r="3" spans="1:9" x14ac:dyDescent="0.35">
      <c r="A3" s="52" t="s">
        <v>47</v>
      </c>
      <c r="B3" s="53" t="s">
        <v>48</v>
      </c>
      <c r="C3" s="54" t="s">
        <v>49</v>
      </c>
      <c r="D3" s="55">
        <v>121165</v>
      </c>
      <c r="E3" s="55">
        <v>31</v>
      </c>
      <c r="F3" s="55">
        <v>5</v>
      </c>
      <c r="G3" s="55">
        <v>123512</v>
      </c>
      <c r="H3" s="55">
        <v>123532</v>
      </c>
      <c r="I3" s="57">
        <v>125152</v>
      </c>
    </row>
    <row r="4" spans="1:9" ht="29" x14ac:dyDescent="0.35">
      <c r="A4" s="54" t="str">
        <f>A3</f>
        <v>Upstream</v>
      </c>
      <c r="B4" s="53" t="s">
        <v>50</v>
      </c>
      <c r="C4" s="54" t="str">
        <f>C3</f>
        <v>Low</v>
      </c>
      <c r="D4" s="55">
        <v>-1917292</v>
      </c>
      <c r="E4" s="55">
        <v>-38214</v>
      </c>
      <c r="F4" s="55">
        <v>-23</v>
      </c>
      <c r="G4" s="55">
        <v>-2879522</v>
      </c>
      <c r="H4" s="55">
        <v>-3070017</v>
      </c>
      <c r="I4" s="57">
        <v>-5095370</v>
      </c>
    </row>
    <row r="5" spans="1:9" ht="29" x14ac:dyDescent="0.35">
      <c r="A5" s="54" t="str">
        <f>A3</f>
        <v>Upstream</v>
      </c>
      <c r="B5" s="53" t="s">
        <v>51</v>
      </c>
      <c r="C5" s="54" t="str">
        <f>C3</f>
        <v>Low</v>
      </c>
      <c r="D5" s="55">
        <v>-1796127</v>
      </c>
      <c r="E5" s="55">
        <v>-38184</v>
      </c>
      <c r="F5" s="55">
        <v>-18</v>
      </c>
      <c r="G5" s="55">
        <v>-2756011</v>
      </c>
      <c r="H5" s="55">
        <v>-2946485</v>
      </c>
      <c r="I5" s="57">
        <v>-4970217</v>
      </c>
    </row>
    <row r="6" spans="1:9" x14ac:dyDescent="0.35">
      <c r="A6" s="52" t="s">
        <v>47</v>
      </c>
      <c r="B6" s="53" t="s">
        <v>48</v>
      </c>
      <c r="C6" s="54" t="s">
        <v>52</v>
      </c>
      <c r="D6" s="55">
        <v>1437880</v>
      </c>
      <c r="E6" s="55">
        <v>7816</v>
      </c>
      <c r="F6" s="55">
        <v>61</v>
      </c>
      <c r="G6" s="55">
        <v>1651432</v>
      </c>
      <c r="H6" s="55">
        <v>1688987</v>
      </c>
      <c r="I6" s="57">
        <v>2103218</v>
      </c>
    </row>
    <row r="7" spans="1:9" ht="29" x14ac:dyDescent="0.35">
      <c r="A7" s="54" t="str">
        <f>A6</f>
        <v>Upstream</v>
      </c>
      <c r="B7" s="53" t="s">
        <v>50</v>
      </c>
      <c r="C7" s="54" t="str">
        <f>C6</f>
        <v>Mid</v>
      </c>
      <c r="D7" s="55">
        <v>-11072230</v>
      </c>
      <c r="E7" s="55">
        <v>-218681</v>
      </c>
      <c r="F7" s="55">
        <v>-135</v>
      </c>
      <c r="G7" s="55">
        <v>-16579543</v>
      </c>
      <c r="H7" s="55">
        <v>-17669571</v>
      </c>
      <c r="I7" s="57">
        <v>-29259686</v>
      </c>
    </row>
    <row r="8" spans="1:9" ht="29" x14ac:dyDescent="0.35">
      <c r="A8" s="54" t="str">
        <f>A6</f>
        <v>Upstream</v>
      </c>
      <c r="B8" s="53" t="s">
        <v>51</v>
      </c>
      <c r="C8" s="54" t="str">
        <f>C6</f>
        <v>Mid</v>
      </c>
      <c r="D8" s="55">
        <v>-9634350</v>
      </c>
      <c r="E8" s="55">
        <v>-210866</v>
      </c>
      <c r="F8" s="55">
        <v>-74</v>
      </c>
      <c r="G8" s="55">
        <v>-14928112</v>
      </c>
      <c r="H8" s="55">
        <v>-15980585</v>
      </c>
      <c r="I8" s="57">
        <v>-27156468</v>
      </c>
    </row>
    <row r="9" spans="1:9" x14ac:dyDescent="0.35">
      <c r="A9" s="52" t="s">
        <v>47</v>
      </c>
      <c r="B9" s="53" t="s">
        <v>48</v>
      </c>
      <c r="C9" s="54" t="s">
        <v>53</v>
      </c>
      <c r="D9" s="55">
        <v>4395529</v>
      </c>
      <c r="E9" s="55">
        <v>19234</v>
      </c>
      <c r="F9" s="55">
        <v>169</v>
      </c>
      <c r="G9" s="55">
        <v>4926678</v>
      </c>
      <c r="H9" s="55">
        <v>5018627</v>
      </c>
      <c r="I9" s="57">
        <v>6038015</v>
      </c>
    </row>
    <row r="10" spans="1:9" ht="29" x14ac:dyDescent="0.35">
      <c r="A10" s="54" t="str">
        <f>A9</f>
        <v>Upstream</v>
      </c>
      <c r="B10" s="53" t="s">
        <v>50</v>
      </c>
      <c r="C10" s="54" t="str">
        <f>C9</f>
        <v>High</v>
      </c>
      <c r="D10" s="55">
        <v>-25775885</v>
      </c>
      <c r="E10" s="55">
        <v>-509336</v>
      </c>
      <c r="F10" s="55">
        <v>-313</v>
      </c>
      <c r="G10" s="55">
        <v>-38602706</v>
      </c>
      <c r="H10" s="55">
        <v>-41141549</v>
      </c>
      <c r="I10" s="57">
        <v>-68136359</v>
      </c>
    </row>
    <row r="11" spans="1:9" ht="29" x14ac:dyDescent="0.35">
      <c r="A11" s="54" t="str">
        <f>A9</f>
        <v>Upstream</v>
      </c>
      <c r="B11" s="53" t="s">
        <v>51</v>
      </c>
      <c r="C11" s="54" t="str">
        <f>C9</f>
        <v>High</v>
      </c>
      <c r="D11" s="55">
        <v>-21380356</v>
      </c>
      <c r="E11" s="55">
        <v>-490102</v>
      </c>
      <c r="F11" s="55">
        <v>-145</v>
      </c>
      <c r="G11" s="55">
        <v>-33676027</v>
      </c>
      <c r="H11" s="55">
        <v>-36122922</v>
      </c>
      <c r="I11" s="57">
        <v>-62098344</v>
      </c>
    </row>
    <row r="12" spans="1:9" x14ac:dyDescent="0.35">
      <c r="A12" s="52" t="s">
        <v>54</v>
      </c>
      <c r="B12" s="53" t="s">
        <v>48</v>
      </c>
      <c r="C12" s="54" t="s">
        <v>49</v>
      </c>
      <c r="D12" s="55">
        <v>21956999</v>
      </c>
      <c r="E12" s="55">
        <v>7461</v>
      </c>
      <c r="F12" s="55">
        <v>162</v>
      </c>
      <c r="G12" s="55">
        <v>22191667</v>
      </c>
      <c r="H12" s="55">
        <v>22224936</v>
      </c>
      <c r="I12" s="57">
        <v>22620392</v>
      </c>
    </row>
    <row r="13" spans="1:9" ht="29" x14ac:dyDescent="0.35">
      <c r="A13" s="54" t="str">
        <f>A12</f>
        <v>Midstream and Downstream</v>
      </c>
      <c r="B13" s="53" t="s">
        <v>50</v>
      </c>
      <c r="C13" s="54" t="str">
        <f>C12</f>
        <v>Low</v>
      </c>
      <c r="D13" s="55">
        <v>-19666031</v>
      </c>
      <c r="E13" s="55">
        <v>-5695</v>
      </c>
      <c r="F13" s="55">
        <v>-150</v>
      </c>
      <c r="G13" s="55">
        <v>-19852977</v>
      </c>
      <c r="H13" s="55">
        <v>-19877714</v>
      </c>
      <c r="I13" s="57">
        <v>-20179558</v>
      </c>
    </row>
    <row r="14" spans="1:9" ht="29" x14ac:dyDescent="0.35">
      <c r="A14" s="54" t="str">
        <f>A12</f>
        <v>Midstream and Downstream</v>
      </c>
      <c r="B14" s="53" t="s">
        <v>51</v>
      </c>
      <c r="C14" s="54" t="str">
        <f>C12</f>
        <v>Low</v>
      </c>
      <c r="D14" s="55">
        <v>2290967</v>
      </c>
      <c r="E14" s="55">
        <v>1766</v>
      </c>
      <c r="F14" s="55">
        <v>12</v>
      </c>
      <c r="G14" s="55">
        <v>2338689</v>
      </c>
      <c r="H14" s="55">
        <v>2347222</v>
      </c>
      <c r="I14" s="57">
        <v>2440834</v>
      </c>
    </row>
    <row r="15" spans="1:9" x14ac:dyDescent="0.35">
      <c r="A15" s="52" t="s">
        <v>54</v>
      </c>
      <c r="B15" s="53" t="s">
        <v>48</v>
      </c>
      <c r="C15" s="54" t="s">
        <v>52</v>
      </c>
      <c r="D15" s="55">
        <v>125225959</v>
      </c>
      <c r="E15" s="55">
        <v>37247</v>
      </c>
      <c r="F15" s="55">
        <v>945</v>
      </c>
      <c r="G15" s="55">
        <v>126438869</v>
      </c>
      <c r="H15" s="55">
        <v>126601470</v>
      </c>
      <c r="I15" s="57">
        <v>128575569</v>
      </c>
    </row>
    <row r="16" spans="1:9" ht="29" x14ac:dyDescent="0.35">
      <c r="A16" s="54" t="str">
        <f>A15</f>
        <v>Midstream and Downstream</v>
      </c>
      <c r="B16" s="53" t="s">
        <v>50</v>
      </c>
      <c r="C16" s="54" t="str">
        <f>C15</f>
        <v>Mid</v>
      </c>
      <c r="D16" s="55">
        <v>-110979464</v>
      </c>
      <c r="E16" s="55">
        <v>-27136</v>
      </c>
      <c r="F16" s="55">
        <v>-868</v>
      </c>
      <c r="G16" s="55">
        <v>-111916396</v>
      </c>
      <c r="H16" s="55">
        <v>-112030386</v>
      </c>
      <c r="I16" s="57">
        <v>-113468583</v>
      </c>
    </row>
    <row r="17" spans="1:9" ht="29" x14ac:dyDescent="0.35">
      <c r="A17" s="54" t="str">
        <f>A15</f>
        <v>Midstream and Downstream</v>
      </c>
      <c r="B17" s="53" t="s">
        <v>51</v>
      </c>
      <c r="C17" s="54" t="str">
        <f>C15</f>
        <v>Mid</v>
      </c>
      <c r="D17" s="55">
        <v>14246496</v>
      </c>
      <c r="E17" s="55">
        <v>10111</v>
      </c>
      <c r="F17" s="55">
        <v>78</v>
      </c>
      <c r="G17" s="55">
        <v>14522473</v>
      </c>
      <c r="H17" s="55">
        <v>14571084</v>
      </c>
      <c r="I17" s="57">
        <v>15106985</v>
      </c>
    </row>
    <row r="18" spans="1:9" x14ac:dyDescent="0.35">
      <c r="A18" s="52" t="s">
        <v>54</v>
      </c>
      <c r="B18" s="53" t="s">
        <v>48</v>
      </c>
      <c r="C18" s="54" t="s">
        <v>53</v>
      </c>
      <c r="D18" s="55">
        <v>297091484</v>
      </c>
      <c r="E18" s="55">
        <v>97014</v>
      </c>
      <c r="F18" s="55">
        <v>2203</v>
      </c>
      <c r="G18" s="55">
        <v>300173462</v>
      </c>
      <c r="H18" s="55">
        <v>300603448</v>
      </c>
      <c r="I18" s="57">
        <v>305745206</v>
      </c>
    </row>
    <row r="19" spans="1:9" ht="29" x14ac:dyDescent="0.35">
      <c r="A19" s="54" t="str">
        <f>A18</f>
        <v>Midstream and Downstream</v>
      </c>
      <c r="B19" s="53" t="s">
        <v>50</v>
      </c>
      <c r="C19" s="54" t="str">
        <f>C18</f>
        <v>High</v>
      </c>
      <c r="D19" s="55">
        <v>-259402415</v>
      </c>
      <c r="E19" s="55">
        <v>-66835</v>
      </c>
      <c r="F19" s="55">
        <v>-2013</v>
      </c>
      <c r="G19" s="55">
        <v>-261673249</v>
      </c>
      <c r="H19" s="55">
        <v>-261957092</v>
      </c>
      <c r="I19" s="57">
        <v>-265499349</v>
      </c>
    </row>
    <row r="20" spans="1:9" ht="29" x14ac:dyDescent="0.35">
      <c r="A20" s="54" t="str">
        <f>A18</f>
        <v>Midstream and Downstream</v>
      </c>
      <c r="B20" s="53" t="s">
        <v>51</v>
      </c>
      <c r="C20" s="54" t="str">
        <f>C18</f>
        <v>High</v>
      </c>
      <c r="D20" s="55">
        <v>37689069</v>
      </c>
      <c r="E20" s="55">
        <v>30179</v>
      </c>
      <c r="F20" s="55">
        <v>190</v>
      </c>
      <c r="G20" s="55">
        <v>38500214</v>
      </c>
      <c r="H20" s="55">
        <v>38646356</v>
      </c>
      <c r="I20" s="57">
        <v>40245857</v>
      </c>
    </row>
    <row r="21" spans="1:9" x14ac:dyDescent="0.35">
      <c r="A21" s="52" t="s">
        <v>55</v>
      </c>
      <c r="B21" s="53" t="s">
        <v>48</v>
      </c>
      <c r="C21" s="54" t="s">
        <v>49</v>
      </c>
      <c r="D21" s="55">
        <v>22078164</v>
      </c>
      <c r="E21" s="55">
        <v>7492</v>
      </c>
      <c r="F21" s="55">
        <v>167</v>
      </c>
      <c r="G21" s="55">
        <v>22315178</v>
      </c>
      <c r="H21" s="55">
        <v>22348468</v>
      </c>
      <c r="I21" s="57">
        <v>22745545</v>
      </c>
    </row>
    <row r="22" spans="1:9" ht="29" x14ac:dyDescent="0.35">
      <c r="A22" s="54" t="str">
        <f>A21</f>
        <v>Full Life Cycle</v>
      </c>
      <c r="B22" s="53" t="s">
        <v>50</v>
      </c>
      <c r="C22" s="54" t="str">
        <f>C21</f>
        <v>Low</v>
      </c>
      <c r="D22" s="55">
        <v>-21583324</v>
      </c>
      <c r="E22" s="55">
        <v>-43909</v>
      </c>
      <c r="F22" s="55">
        <v>-173</v>
      </c>
      <c r="G22" s="55">
        <v>-22732499</v>
      </c>
      <c r="H22" s="55">
        <v>-22947731</v>
      </c>
      <c r="I22" s="57">
        <v>-25274928</v>
      </c>
    </row>
    <row r="23" spans="1:9" ht="29" x14ac:dyDescent="0.35">
      <c r="A23" s="54" t="str">
        <f>A21</f>
        <v>Full Life Cycle</v>
      </c>
      <c r="B23" s="53" t="s">
        <v>51</v>
      </c>
      <c r="C23" s="54" t="str">
        <f>C21</f>
        <v>Low</v>
      </c>
      <c r="D23" s="55">
        <v>494840</v>
      </c>
      <c r="E23" s="55">
        <v>-36417</v>
      </c>
      <c r="F23" s="55">
        <v>-6</v>
      </c>
      <c r="G23" s="55">
        <v>-417321</v>
      </c>
      <c r="H23" s="55">
        <v>-599263</v>
      </c>
      <c r="I23" s="57">
        <v>-2529383</v>
      </c>
    </row>
    <row r="24" spans="1:9" x14ac:dyDescent="0.35">
      <c r="A24" s="52" t="str">
        <f>A21</f>
        <v>Full Life Cycle</v>
      </c>
      <c r="B24" s="53" t="s">
        <v>48</v>
      </c>
      <c r="C24" s="54" t="s">
        <v>52</v>
      </c>
      <c r="D24" s="55">
        <v>126663839</v>
      </c>
      <c r="E24" s="55">
        <v>45063</v>
      </c>
      <c r="F24" s="55">
        <v>1006</v>
      </c>
      <c r="G24" s="55">
        <v>128090301</v>
      </c>
      <c r="H24" s="55">
        <v>128290456</v>
      </c>
      <c r="I24" s="57">
        <v>130678787</v>
      </c>
    </row>
    <row r="25" spans="1:9" ht="29" x14ac:dyDescent="0.35">
      <c r="A25" s="54" t="str">
        <f>A24</f>
        <v>Full Life Cycle</v>
      </c>
      <c r="B25" s="53" t="s">
        <v>50</v>
      </c>
      <c r="C25" s="54" t="str">
        <f>C24</f>
        <v>Mid</v>
      </c>
      <c r="D25" s="55">
        <v>-122051694</v>
      </c>
      <c r="E25" s="55">
        <v>-245817</v>
      </c>
      <c r="F25" s="55">
        <v>-1003</v>
      </c>
      <c r="G25" s="55">
        <v>-128495940</v>
      </c>
      <c r="H25" s="55">
        <v>-129699957</v>
      </c>
      <c r="I25" s="57">
        <v>-142728269</v>
      </c>
    </row>
    <row r="26" spans="1:9" ht="29" x14ac:dyDescent="0.35">
      <c r="A26" s="54" t="str">
        <f>A24</f>
        <v>Full Life Cycle</v>
      </c>
      <c r="B26" s="53" t="s">
        <v>51</v>
      </c>
      <c r="C26" s="54" t="str">
        <f>C24</f>
        <v>Mid</v>
      </c>
      <c r="D26" s="55">
        <v>4612145</v>
      </c>
      <c r="E26" s="55">
        <v>-200754</v>
      </c>
      <c r="F26" s="55">
        <v>4</v>
      </c>
      <c r="G26" s="55">
        <v>-405639</v>
      </c>
      <c r="H26" s="55">
        <v>-1409501</v>
      </c>
      <c r="I26" s="57">
        <v>-12049482</v>
      </c>
    </row>
    <row r="27" spans="1:9" x14ac:dyDescent="0.35">
      <c r="A27" s="52" t="str">
        <f>A21</f>
        <v>Full Life Cycle</v>
      </c>
      <c r="B27" s="53" t="s">
        <v>48</v>
      </c>
      <c r="C27" s="54" t="s">
        <v>53</v>
      </c>
      <c r="D27" s="55">
        <v>301487013</v>
      </c>
      <c r="E27" s="55">
        <v>116248</v>
      </c>
      <c r="F27" s="55">
        <v>2372</v>
      </c>
      <c r="G27" s="55">
        <v>305100141</v>
      </c>
      <c r="H27" s="55">
        <v>305622075</v>
      </c>
      <c r="I27" s="57">
        <v>311783221</v>
      </c>
    </row>
    <row r="28" spans="1:9" ht="29" x14ac:dyDescent="0.35">
      <c r="A28" s="54" t="str">
        <f>A27</f>
        <v>Full Life Cycle</v>
      </c>
      <c r="B28" s="53" t="s">
        <v>50</v>
      </c>
      <c r="C28" s="54" t="str">
        <f>C27</f>
        <v>High</v>
      </c>
      <c r="D28" s="55">
        <v>-285178300</v>
      </c>
      <c r="E28" s="55">
        <v>-576171</v>
      </c>
      <c r="F28" s="55">
        <v>-2327</v>
      </c>
      <c r="G28" s="55">
        <v>-300275954</v>
      </c>
      <c r="H28" s="55">
        <v>-303098641</v>
      </c>
      <c r="I28" s="57">
        <v>-333635708</v>
      </c>
    </row>
    <row r="29" spans="1:9" ht="29" x14ac:dyDescent="0.35">
      <c r="A29" s="54" t="str">
        <f>A27</f>
        <v>Full Life Cycle</v>
      </c>
      <c r="B29" s="53" t="s">
        <v>51</v>
      </c>
      <c r="C29" s="54" t="str">
        <f>C27</f>
        <v>High</v>
      </c>
      <c r="D29" s="55">
        <v>16308713</v>
      </c>
      <c r="E29" s="55">
        <v>-459923</v>
      </c>
      <c r="F29" s="55">
        <v>45</v>
      </c>
      <c r="G29" s="55">
        <v>4824186</v>
      </c>
      <c r="H29" s="55">
        <v>2523434</v>
      </c>
      <c r="I29" s="57">
        <v>-21852487</v>
      </c>
    </row>
    <row r="30" spans="1:9" x14ac:dyDescent="0.35">
      <c r="A30" s="52" t="s">
        <v>47</v>
      </c>
      <c r="B30" s="53" t="s">
        <v>56</v>
      </c>
      <c r="C30" s="54" t="s">
        <v>49</v>
      </c>
      <c r="D30" s="55">
        <v>389239</v>
      </c>
      <c r="E30" s="55">
        <v>6899</v>
      </c>
      <c r="F30" s="55">
        <v>2</v>
      </c>
      <c r="G30" s="55">
        <v>562432</v>
      </c>
      <c r="H30" s="55">
        <v>596866</v>
      </c>
      <c r="I30" s="57">
        <v>962509</v>
      </c>
    </row>
    <row r="31" spans="1:9" x14ac:dyDescent="0.35">
      <c r="A31" s="54" t="str">
        <f>A30</f>
        <v>Upstream</v>
      </c>
      <c r="B31" s="53" t="str">
        <f>B30</f>
        <v>Foreign Oil Supply Increase</v>
      </c>
      <c r="C31" s="54" t="s">
        <v>52</v>
      </c>
      <c r="D31" s="55">
        <v>2413413</v>
      </c>
      <c r="E31" s="55">
        <v>42776</v>
      </c>
      <c r="F31" s="55">
        <v>15</v>
      </c>
      <c r="G31" s="55">
        <v>3487268</v>
      </c>
      <c r="H31" s="55">
        <v>3700771</v>
      </c>
      <c r="I31" s="57">
        <v>5967876</v>
      </c>
    </row>
    <row r="32" spans="1:9" x14ac:dyDescent="0.35">
      <c r="A32" s="54" t="str">
        <f>A30</f>
        <v>Upstream</v>
      </c>
      <c r="B32" s="53" t="str">
        <f>B30</f>
        <v>Foreign Oil Supply Increase</v>
      </c>
      <c r="C32" s="54" t="s">
        <v>53</v>
      </c>
      <c r="D32" s="55">
        <v>5740664</v>
      </c>
      <c r="E32" s="55">
        <v>101748</v>
      </c>
      <c r="F32" s="55">
        <v>36</v>
      </c>
      <c r="G32" s="55">
        <v>8294987</v>
      </c>
      <c r="H32" s="55">
        <v>8802836</v>
      </c>
      <c r="I32" s="57">
        <v>14195483</v>
      </c>
    </row>
    <row r="33" spans="1:9" x14ac:dyDescent="0.35">
      <c r="A33" s="52" t="s">
        <v>57</v>
      </c>
      <c r="B33" s="53" t="s">
        <v>58</v>
      </c>
      <c r="C33" s="54" t="s">
        <v>49</v>
      </c>
      <c r="D33" s="55">
        <v>4295731</v>
      </c>
      <c r="E33" s="55">
        <v>170</v>
      </c>
      <c r="F33" s="55">
        <v>32</v>
      </c>
      <c r="G33" s="55">
        <v>4309661</v>
      </c>
      <c r="H33" s="55">
        <v>4309702</v>
      </c>
      <c r="I33" s="57">
        <v>4318731</v>
      </c>
    </row>
    <row r="34" spans="1:9" x14ac:dyDescent="0.35">
      <c r="A34" s="54" t="str">
        <f>A33</f>
        <v>Downstream</v>
      </c>
      <c r="B34" s="53" t="str">
        <f>B33</f>
        <v>Foreign Oil Consumption Increase</v>
      </c>
      <c r="C34" s="54" t="s">
        <v>52</v>
      </c>
      <c r="D34" s="55">
        <v>26652520</v>
      </c>
      <c r="E34" s="55">
        <v>1057</v>
      </c>
      <c r="F34" s="55">
        <v>201</v>
      </c>
      <c r="G34" s="55">
        <v>26738946</v>
      </c>
      <c r="H34" s="55">
        <v>26739197</v>
      </c>
      <c r="I34" s="57">
        <v>26795221</v>
      </c>
    </row>
    <row r="35" spans="1:9" x14ac:dyDescent="0.35">
      <c r="A35" s="58" t="str">
        <f>A33</f>
        <v>Downstream</v>
      </c>
      <c r="B35" s="59" t="str">
        <f>B33</f>
        <v>Foreign Oil Consumption Increase</v>
      </c>
      <c r="C35" s="58" t="s">
        <v>53</v>
      </c>
      <c r="D35" s="60">
        <v>63381683</v>
      </c>
      <c r="E35" s="60">
        <v>2514</v>
      </c>
      <c r="F35" s="60">
        <v>479</v>
      </c>
      <c r="G35" s="60">
        <v>63587209</v>
      </c>
      <c r="H35" s="60">
        <v>63587808</v>
      </c>
      <c r="I35" s="61">
        <v>63721035</v>
      </c>
    </row>
  </sheetData>
  <sheetProtection algorithmName="SHA-512" hashValue="c4MSt9fJ4bCf1rW+5AGQVrx082U1o5jQMiw/2tGFQIEvQ+rZcsm0zCxbyy6XSArtCPZIfwbqKPDCp2rZLB+qMw==" saltValue="ZBsK2ytChivr0lpJxTkMZA==" spinCount="100000" sheet="1" objects="1" scenarios="1"/>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DCBF-5353-483C-810B-CB6868E712A2}">
  <sheetPr codeName="Sheet5">
    <tabColor theme="9" tint="0.39997558519241921"/>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sheetView>
  </sheetViews>
  <sheetFormatPr defaultColWidth="9.1796875" defaultRowHeight="14.5" x14ac:dyDescent="0.35"/>
  <cols>
    <col min="1" max="1" width="11.26953125" style="3" customWidth="1"/>
    <col min="2" max="2" width="12.1796875" style="3" customWidth="1"/>
    <col min="3" max="3" width="19.81640625" style="4" bestFit="1" customWidth="1"/>
    <col min="4" max="4" width="17" style="4" bestFit="1" customWidth="1"/>
    <col min="5" max="5" width="18.7265625" style="4" bestFit="1" customWidth="1"/>
    <col min="6" max="6" width="19.81640625" style="4" bestFit="1" customWidth="1"/>
    <col min="7" max="7" width="17.453125" style="4" bestFit="1" customWidth="1"/>
    <col min="8" max="8" width="18.7265625" style="4" bestFit="1" customWidth="1"/>
    <col min="9" max="9" width="19.81640625" style="4" bestFit="1" customWidth="1"/>
    <col min="10" max="10" width="17.54296875" style="4" bestFit="1" customWidth="1"/>
    <col min="11" max="11" width="18.7265625" style="4" bestFit="1" customWidth="1"/>
    <col min="12" max="16384" width="9.1796875" style="5"/>
  </cols>
  <sheetData>
    <row r="1" spans="1:11" ht="18.5" x14ac:dyDescent="0.35">
      <c r="A1" s="1" t="s">
        <v>59</v>
      </c>
    </row>
    <row r="2" spans="1:11" s="6" customFormat="1" ht="31" x14ac:dyDescent="0.45">
      <c r="A2" s="50" t="s">
        <v>60</v>
      </c>
      <c r="B2" s="51" t="s">
        <v>61</v>
      </c>
      <c r="C2" s="51" t="s">
        <v>62</v>
      </c>
      <c r="D2" s="51" t="s">
        <v>63</v>
      </c>
      <c r="E2" s="51" t="s">
        <v>64</v>
      </c>
      <c r="F2" s="51" t="s">
        <v>65</v>
      </c>
      <c r="G2" s="51" t="s">
        <v>66</v>
      </c>
      <c r="H2" s="51" t="s">
        <v>67</v>
      </c>
      <c r="I2" s="51" t="s">
        <v>68</v>
      </c>
      <c r="J2" s="51" t="s">
        <v>69</v>
      </c>
      <c r="K2" s="56" t="s">
        <v>70</v>
      </c>
    </row>
    <row r="3" spans="1:11" x14ac:dyDescent="0.35">
      <c r="A3" s="52">
        <v>2025</v>
      </c>
      <c r="B3" s="54">
        <v>1</v>
      </c>
      <c r="C3" s="62">
        <v>0</v>
      </c>
      <c r="D3" s="62">
        <v>0</v>
      </c>
      <c r="E3" s="62">
        <v>0</v>
      </c>
      <c r="F3" s="63">
        <v>0</v>
      </c>
      <c r="G3" s="63">
        <v>0</v>
      </c>
      <c r="H3" s="63">
        <v>0</v>
      </c>
      <c r="I3" s="63">
        <v>0</v>
      </c>
      <c r="J3" s="63">
        <v>0</v>
      </c>
      <c r="K3" s="64">
        <v>0</v>
      </c>
    </row>
    <row r="4" spans="1:11" x14ac:dyDescent="0.35">
      <c r="A4" s="52">
        <v>2026</v>
      </c>
      <c r="B4" s="54">
        <v>2</v>
      </c>
      <c r="C4" s="62">
        <v>0</v>
      </c>
      <c r="D4" s="62">
        <v>0</v>
      </c>
      <c r="E4" s="62">
        <v>0</v>
      </c>
      <c r="F4" s="63">
        <v>6073.33</v>
      </c>
      <c r="G4" s="63">
        <v>0.04</v>
      </c>
      <c r="H4" s="63">
        <v>0.31</v>
      </c>
      <c r="I4" s="63">
        <v>6073.33</v>
      </c>
      <c r="J4" s="63">
        <v>0.04</v>
      </c>
      <c r="K4" s="64">
        <v>0.31</v>
      </c>
    </row>
    <row r="5" spans="1:11" x14ac:dyDescent="0.35">
      <c r="A5" s="52">
        <v>2027</v>
      </c>
      <c r="B5" s="54">
        <v>3</v>
      </c>
      <c r="C5" s="62">
        <v>3036.66</v>
      </c>
      <c r="D5" s="62">
        <v>0.02</v>
      </c>
      <c r="E5" s="62">
        <v>0.16</v>
      </c>
      <c r="F5" s="63">
        <v>12146.66</v>
      </c>
      <c r="G5" s="63">
        <v>7.0000000000000007E-2</v>
      </c>
      <c r="H5" s="63">
        <v>0.62</v>
      </c>
      <c r="I5" s="63">
        <v>46448.63</v>
      </c>
      <c r="J5" s="63">
        <v>164.32</v>
      </c>
      <c r="K5" s="64">
        <v>2.11</v>
      </c>
    </row>
    <row r="6" spans="1:11" x14ac:dyDescent="0.35">
      <c r="A6" s="52">
        <v>2028</v>
      </c>
      <c r="B6" s="54">
        <v>4</v>
      </c>
      <c r="C6" s="62">
        <v>20575.169999999998</v>
      </c>
      <c r="D6" s="62">
        <v>0.3</v>
      </c>
      <c r="E6" s="62">
        <v>0.62</v>
      </c>
      <c r="F6" s="63">
        <v>51895.14</v>
      </c>
      <c r="G6" s="63">
        <v>64.319999999999993</v>
      </c>
      <c r="H6" s="63">
        <v>2.19</v>
      </c>
      <c r="I6" s="63">
        <v>76948.210000000006</v>
      </c>
      <c r="J6" s="63">
        <v>228.64</v>
      </c>
      <c r="K6" s="64">
        <v>3.27</v>
      </c>
    </row>
    <row r="7" spans="1:11" x14ac:dyDescent="0.35">
      <c r="A7" s="52">
        <v>2029</v>
      </c>
      <c r="B7" s="54">
        <v>5</v>
      </c>
      <c r="C7" s="62">
        <v>3100.5</v>
      </c>
      <c r="D7" s="62">
        <v>0.21</v>
      </c>
      <c r="E7" s="62">
        <v>0.16</v>
      </c>
      <c r="F7" s="63">
        <v>48114.12</v>
      </c>
      <c r="G7" s="63">
        <v>244.4</v>
      </c>
      <c r="H7" s="63">
        <v>2.16</v>
      </c>
      <c r="I7" s="63">
        <v>100375.95</v>
      </c>
      <c r="J7" s="63">
        <v>488.65</v>
      </c>
      <c r="K7" s="64">
        <v>4.5999999999999996</v>
      </c>
    </row>
    <row r="8" spans="1:11" x14ac:dyDescent="0.35">
      <c r="A8" s="52">
        <v>2030</v>
      </c>
      <c r="B8" s="54">
        <v>6</v>
      </c>
      <c r="C8" s="62">
        <v>27056.68</v>
      </c>
      <c r="D8" s="62">
        <v>0.82</v>
      </c>
      <c r="E8" s="62">
        <v>1.29</v>
      </c>
      <c r="F8" s="63">
        <v>64080.05</v>
      </c>
      <c r="G8" s="63">
        <v>261.64</v>
      </c>
      <c r="H8" s="63">
        <v>2.93</v>
      </c>
      <c r="I8" s="63">
        <v>126542.28</v>
      </c>
      <c r="J8" s="63">
        <v>586.91999999999996</v>
      </c>
      <c r="K8" s="64">
        <v>5.86</v>
      </c>
    </row>
    <row r="9" spans="1:11" x14ac:dyDescent="0.35">
      <c r="A9" s="52">
        <v>2031</v>
      </c>
      <c r="B9" s="54">
        <v>7</v>
      </c>
      <c r="C9" s="62">
        <v>6315.57</v>
      </c>
      <c r="D9" s="62">
        <v>0.77</v>
      </c>
      <c r="E9" s="62">
        <v>0.32</v>
      </c>
      <c r="F9" s="63">
        <v>67827.48</v>
      </c>
      <c r="G9" s="63">
        <v>426.21</v>
      </c>
      <c r="H9" s="63">
        <v>2.94</v>
      </c>
      <c r="I9" s="63">
        <v>154849.48000000001</v>
      </c>
      <c r="J9" s="63">
        <v>832</v>
      </c>
      <c r="K9" s="64">
        <v>6.66</v>
      </c>
    </row>
    <row r="10" spans="1:11" x14ac:dyDescent="0.35">
      <c r="A10" s="52">
        <v>2032</v>
      </c>
      <c r="B10" s="54">
        <v>8</v>
      </c>
      <c r="C10" s="62">
        <v>40101.089999999997</v>
      </c>
      <c r="D10" s="62">
        <v>1.45</v>
      </c>
      <c r="E10" s="62">
        <v>1.73</v>
      </c>
      <c r="F10" s="63">
        <v>97495.73</v>
      </c>
      <c r="G10" s="63">
        <v>475.91</v>
      </c>
      <c r="H10" s="63">
        <v>4.18</v>
      </c>
      <c r="I10" s="63">
        <v>148938.42000000001</v>
      </c>
      <c r="J10" s="63">
        <v>803.88</v>
      </c>
      <c r="K10" s="64">
        <v>6.52</v>
      </c>
    </row>
    <row r="11" spans="1:11" x14ac:dyDescent="0.35">
      <c r="A11" s="52">
        <v>2033</v>
      </c>
      <c r="B11" s="54">
        <v>9</v>
      </c>
      <c r="C11" s="62">
        <v>3512.35</v>
      </c>
      <c r="D11" s="62">
        <v>1.47</v>
      </c>
      <c r="E11" s="62">
        <v>0.18</v>
      </c>
      <c r="F11" s="63">
        <v>62479.040000000001</v>
      </c>
      <c r="G11" s="63">
        <v>460.84</v>
      </c>
      <c r="H11" s="63">
        <v>2.71</v>
      </c>
      <c r="I11" s="63">
        <v>166229.10999999999</v>
      </c>
      <c r="J11" s="63">
        <v>742.35</v>
      </c>
      <c r="K11" s="64">
        <v>7.17</v>
      </c>
    </row>
    <row r="12" spans="1:11" x14ac:dyDescent="0.35">
      <c r="A12" s="52">
        <v>2034</v>
      </c>
      <c r="B12" s="54">
        <v>10</v>
      </c>
      <c r="C12" s="62">
        <v>3639.89</v>
      </c>
      <c r="D12" s="62">
        <v>1.86</v>
      </c>
      <c r="E12" s="62">
        <v>0.18</v>
      </c>
      <c r="F12" s="63">
        <v>87433.3</v>
      </c>
      <c r="G12" s="63">
        <v>446.83</v>
      </c>
      <c r="H12" s="63">
        <v>3.87</v>
      </c>
      <c r="I12" s="63">
        <v>124236.63</v>
      </c>
      <c r="J12" s="63">
        <v>728.49</v>
      </c>
      <c r="K12" s="64">
        <v>5.54</v>
      </c>
    </row>
    <row r="13" spans="1:11" x14ac:dyDescent="0.35">
      <c r="A13" s="52">
        <v>2035</v>
      </c>
      <c r="B13" s="54">
        <v>11</v>
      </c>
      <c r="C13" s="62">
        <v>700.88</v>
      </c>
      <c r="D13" s="62">
        <v>2.14</v>
      </c>
      <c r="E13" s="62">
        <v>0.03</v>
      </c>
      <c r="F13" s="63">
        <v>70798.23</v>
      </c>
      <c r="G13" s="63">
        <v>480.2</v>
      </c>
      <c r="H13" s="63">
        <v>2.66</v>
      </c>
      <c r="I13" s="63">
        <v>194047.49</v>
      </c>
      <c r="J13" s="63">
        <v>747.94</v>
      </c>
      <c r="K13" s="64">
        <v>8.67</v>
      </c>
    </row>
    <row r="14" spans="1:11" x14ac:dyDescent="0.35">
      <c r="A14" s="52">
        <v>2036</v>
      </c>
      <c r="B14" s="54">
        <v>12</v>
      </c>
      <c r="C14" s="62">
        <v>3794.58</v>
      </c>
      <c r="D14" s="62">
        <v>2.33</v>
      </c>
      <c r="E14" s="62">
        <v>0.19</v>
      </c>
      <c r="F14" s="63">
        <v>99424.19</v>
      </c>
      <c r="G14" s="63">
        <v>449.77</v>
      </c>
      <c r="H14" s="63">
        <v>4.22</v>
      </c>
      <c r="I14" s="63">
        <v>155957.32</v>
      </c>
      <c r="J14" s="63">
        <v>765.95</v>
      </c>
      <c r="K14" s="64">
        <v>7.02</v>
      </c>
    </row>
    <row r="15" spans="1:11" x14ac:dyDescent="0.35">
      <c r="A15" s="52">
        <v>2037</v>
      </c>
      <c r="B15" s="54">
        <v>13</v>
      </c>
      <c r="C15" s="62">
        <v>781.58</v>
      </c>
      <c r="D15" s="62">
        <v>2.38</v>
      </c>
      <c r="E15" s="62">
        <v>0.04</v>
      </c>
      <c r="F15" s="63">
        <v>67942.78</v>
      </c>
      <c r="G15" s="63">
        <v>434.29</v>
      </c>
      <c r="H15" s="63">
        <v>2.94</v>
      </c>
      <c r="I15" s="63">
        <v>288028.84000000003</v>
      </c>
      <c r="J15" s="63">
        <v>1200.24</v>
      </c>
      <c r="K15" s="64">
        <v>10.74</v>
      </c>
    </row>
    <row r="16" spans="1:11" x14ac:dyDescent="0.35">
      <c r="A16" s="52">
        <v>2038</v>
      </c>
      <c r="B16" s="54">
        <v>14</v>
      </c>
      <c r="C16" s="62">
        <v>3801.9</v>
      </c>
      <c r="D16" s="62">
        <v>2.35</v>
      </c>
      <c r="E16" s="62">
        <v>0.19</v>
      </c>
      <c r="F16" s="63">
        <v>54232.89</v>
      </c>
      <c r="G16" s="63">
        <v>402.14</v>
      </c>
      <c r="H16" s="63">
        <v>2.25</v>
      </c>
      <c r="I16" s="63">
        <v>242832.65</v>
      </c>
      <c r="J16" s="63">
        <v>1169.71</v>
      </c>
      <c r="K16" s="64">
        <v>8.77</v>
      </c>
    </row>
    <row r="17" spans="1:11" x14ac:dyDescent="0.35">
      <c r="A17" s="52">
        <v>2039</v>
      </c>
      <c r="B17" s="54">
        <v>15</v>
      </c>
      <c r="C17" s="62">
        <v>752.06</v>
      </c>
      <c r="D17" s="62">
        <v>2.29</v>
      </c>
      <c r="E17" s="62">
        <v>0.04</v>
      </c>
      <c r="F17" s="63">
        <v>57998.44</v>
      </c>
      <c r="G17" s="63">
        <v>386.07</v>
      </c>
      <c r="H17" s="63">
        <v>2.4500000000000002</v>
      </c>
      <c r="I17" s="63">
        <v>263561.08</v>
      </c>
      <c r="J17" s="63">
        <v>1138.96</v>
      </c>
      <c r="K17" s="64">
        <v>9.5</v>
      </c>
    </row>
    <row r="18" spans="1:11" x14ac:dyDescent="0.35">
      <c r="A18" s="52">
        <v>2040</v>
      </c>
      <c r="B18" s="54">
        <v>16</v>
      </c>
      <c r="C18" s="62">
        <v>684.37</v>
      </c>
      <c r="D18" s="62">
        <v>2.09</v>
      </c>
      <c r="E18" s="62">
        <v>0.03</v>
      </c>
      <c r="F18" s="63">
        <v>55969.279999999999</v>
      </c>
      <c r="G18" s="63">
        <v>385.75</v>
      </c>
      <c r="H18" s="63">
        <v>2.36</v>
      </c>
      <c r="I18" s="63">
        <v>244953.45</v>
      </c>
      <c r="J18" s="63">
        <v>942.22</v>
      </c>
      <c r="K18" s="64">
        <v>8.91</v>
      </c>
    </row>
    <row r="19" spans="1:11" x14ac:dyDescent="0.35">
      <c r="A19" s="52">
        <v>2041</v>
      </c>
      <c r="B19" s="54">
        <v>17</v>
      </c>
      <c r="C19" s="62">
        <v>669.07</v>
      </c>
      <c r="D19" s="62">
        <v>2.04</v>
      </c>
      <c r="E19" s="62">
        <v>0.03</v>
      </c>
      <c r="F19" s="63">
        <v>63550.28</v>
      </c>
      <c r="G19" s="63">
        <v>337.27</v>
      </c>
      <c r="H19" s="63">
        <v>2.67</v>
      </c>
      <c r="I19" s="63">
        <v>244225.84</v>
      </c>
      <c r="J19" s="63">
        <v>745.8</v>
      </c>
      <c r="K19" s="64">
        <v>8.8699999999999992</v>
      </c>
    </row>
    <row r="20" spans="1:11" x14ac:dyDescent="0.35">
      <c r="A20" s="52">
        <v>2042</v>
      </c>
      <c r="B20" s="54">
        <v>18</v>
      </c>
      <c r="C20" s="62">
        <v>650.20000000000005</v>
      </c>
      <c r="D20" s="62">
        <v>1.98</v>
      </c>
      <c r="E20" s="62">
        <v>0.03</v>
      </c>
      <c r="F20" s="63">
        <v>79837.009999999995</v>
      </c>
      <c r="G20" s="63">
        <v>337.14</v>
      </c>
      <c r="H20" s="63">
        <v>3.3</v>
      </c>
      <c r="I20" s="63">
        <v>193760.57</v>
      </c>
      <c r="J20" s="63">
        <v>681.2</v>
      </c>
      <c r="K20" s="64">
        <v>6.7</v>
      </c>
    </row>
    <row r="21" spans="1:11" x14ac:dyDescent="0.35">
      <c r="A21" s="52">
        <v>2043</v>
      </c>
      <c r="B21" s="54">
        <v>19</v>
      </c>
      <c r="C21" s="62">
        <v>632.63</v>
      </c>
      <c r="D21" s="62">
        <v>1.93</v>
      </c>
      <c r="E21" s="62">
        <v>0.03</v>
      </c>
      <c r="F21" s="63">
        <v>42187.13</v>
      </c>
      <c r="G21" s="63">
        <v>336.63</v>
      </c>
      <c r="H21" s="63">
        <v>1.7</v>
      </c>
      <c r="I21" s="63">
        <v>190509.5</v>
      </c>
      <c r="J21" s="63">
        <v>616.22</v>
      </c>
      <c r="K21" s="64">
        <v>6.5</v>
      </c>
    </row>
    <row r="22" spans="1:11" x14ac:dyDescent="0.35">
      <c r="A22" s="52">
        <v>2044</v>
      </c>
      <c r="B22" s="54">
        <v>20</v>
      </c>
      <c r="C22" s="62">
        <v>608.61</v>
      </c>
      <c r="D22" s="62">
        <v>1.86</v>
      </c>
      <c r="E22" s="62">
        <v>0.03</v>
      </c>
      <c r="F22" s="63">
        <v>41250.050000000003</v>
      </c>
      <c r="G22" s="63">
        <v>336.35</v>
      </c>
      <c r="H22" s="63">
        <v>1.65</v>
      </c>
      <c r="I22" s="63">
        <v>205421.81</v>
      </c>
      <c r="J22" s="63">
        <v>615.72</v>
      </c>
      <c r="K22" s="64">
        <v>7.06</v>
      </c>
    </row>
    <row r="23" spans="1:11" x14ac:dyDescent="0.35">
      <c r="A23" s="52">
        <v>2045</v>
      </c>
      <c r="B23" s="54">
        <v>21</v>
      </c>
      <c r="C23" s="62">
        <v>386.97</v>
      </c>
      <c r="D23" s="62">
        <v>1.18</v>
      </c>
      <c r="E23" s="62">
        <v>0.02</v>
      </c>
      <c r="F23" s="63">
        <v>40349.49</v>
      </c>
      <c r="G23" s="63">
        <v>336.06</v>
      </c>
      <c r="H23" s="63">
        <v>1.61</v>
      </c>
      <c r="I23" s="63">
        <v>173113.72</v>
      </c>
      <c r="J23" s="63">
        <v>450.81</v>
      </c>
      <c r="K23" s="64">
        <v>5.85</v>
      </c>
    </row>
    <row r="24" spans="1:11" x14ac:dyDescent="0.35">
      <c r="A24" s="52">
        <v>2046</v>
      </c>
      <c r="B24" s="54">
        <v>22</v>
      </c>
      <c r="C24" s="62">
        <v>364.32</v>
      </c>
      <c r="D24" s="62">
        <v>1.1100000000000001</v>
      </c>
      <c r="E24" s="62">
        <v>0.02</v>
      </c>
      <c r="F24" s="63">
        <v>36431.910000000003</v>
      </c>
      <c r="G24" s="63">
        <v>335.69</v>
      </c>
      <c r="H24" s="63">
        <v>1.41</v>
      </c>
      <c r="I24" s="63">
        <v>179379.31</v>
      </c>
      <c r="J24" s="63">
        <v>614.12</v>
      </c>
      <c r="K24" s="64">
        <v>5.98</v>
      </c>
    </row>
    <row r="25" spans="1:11" x14ac:dyDescent="0.35">
      <c r="A25" s="52">
        <v>2047</v>
      </c>
      <c r="B25" s="54">
        <v>23</v>
      </c>
      <c r="C25" s="62">
        <v>0</v>
      </c>
      <c r="D25" s="62">
        <v>0</v>
      </c>
      <c r="E25" s="62">
        <v>0</v>
      </c>
      <c r="F25" s="63">
        <v>35597.06</v>
      </c>
      <c r="G25" s="63">
        <v>335.36</v>
      </c>
      <c r="H25" s="63">
        <v>1.37</v>
      </c>
      <c r="I25" s="63">
        <v>197404.5</v>
      </c>
      <c r="J25" s="63">
        <v>777.59</v>
      </c>
      <c r="K25" s="64">
        <v>6.63</v>
      </c>
    </row>
    <row r="26" spans="1:11" x14ac:dyDescent="0.35">
      <c r="A26" s="52">
        <v>2048</v>
      </c>
      <c r="B26" s="54">
        <v>24</v>
      </c>
      <c r="C26" s="62">
        <v>0</v>
      </c>
      <c r="D26" s="62">
        <v>0</v>
      </c>
      <c r="E26" s="62">
        <v>0</v>
      </c>
      <c r="F26" s="63">
        <v>31777.25</v>
      </c>
      <c r="G26" s="63">
        <v>335.07</v>
      </c>
      <c r="H26" s="63">
        <v>1.18</v>
      </c>
      <c r="I26" s="63">
        <v>200647.04000000001</v>
      </c>
      <c r="J26" s="63">
        <v>777.01</v>
      </c>
      <c r="K26" s="64">
        <v>6.65</v>
      </c>
    </row>
    <row r="27" spans="1:11" x14ac:dyDescent="0.35">
      <c r="A27" s="52">
        <v>2049</v>
      </c>
      <c r="B27" s="54">
        <v>25</v>
      </c>
      <c r="C27" s="62">
        <v>0</v>
      </c>
      <c r="D27" s="62">
        <v>0</v>
      </c>
      <c r="E27" s="62">
        <v>0</v>
      </c>
      <c r="F27" s="63">
        <v>88544.639999999999</v>
      </c>
      <c r="G27" s="63">
        <v>171.14</v>
      </c>
      <c r="H27" s="63">
        <v>3.78</v>
      </c>
      <c r="I27" s="63">
        <v>56441.82</v>
      </c>
      <c r="J27" s="63">
        <v>343.32</v>
      </c>
      <c r="K27" s="64">
        <v>2.38</v>
      </c>
    </row>
    <row r="28" spans="1:11" x14ac:dyDescent="0.35">
      <c r="A28" s="52">
        <v>2050</v>
      </c>
      <c r="B28" s="54">
        <v>26</v>
      </c>
      <c r="C28" s="62">
        <v>0</v>
      </c>
      <c r="D28" s="62">
        <v>0</v>
      </c>
      <c r="E28" s="62">
        <v>0</v>
      </c>
      <c r="F28" s="63">
        <v>28421.51</v>
      </c>
      <c r="G28" s="63">
        <v>6.34</v>
      </c>
      <c r="H28" s="63">
        <v>1.32</v>
      </c>
      <c r="I28" s="63">
        <v>50496.59</v>
      </c>
      <c r="J28" s="63">
        <v>342.55</v>
      </c>
      <c r="K28" s="64">
        <v>2.09</v>
      </c>
    </row>
    <row r="29" spans="1:11" x14ac:dyDescent="0.35">
      <c r="A29" s="52">
        <v>2051</v>
      </c>
      <c r="B29" s="54">
        <v>27</v>
      </c>
      <c r="C29" s="62">
        <v>0</v>
      </c>
      <c r="D29" s="62">
        <v>0</v>
      </c>
      <c r="E29" s="62">
        <v>0</v>
      </c>
      <c r="F29" s="63">
        <v>13601.18</v>
      </c>
      <c r="G29" s="63">
        <v>6.03</v>
      </c>
      <c r="H29" s="63">
        <v>0.64</v>
      </c>
      <c r="I29" s="63">
        <v>43086.81</v>
      </c>
      <c r="J29" s="63">
        <v>341.96</v>
      </c>
      <c r="K29" s="64">
        <v>1.71</v>
      </c>
    </row>
    <row r="30" spans="1:11" x14ac:dyDescent="0.35">
      <c r="A30" s="52">
        <v>2052</v>
      </c>
      <c r="B30" s="54">
        <v>28</v>
      </c>
      <c r="C30" s="62">
        <v>0</v>
      </c>
      <c r="D30" s="62">
        <v>0</v>
      </c>
      <c r="E30" s="62">
        <v>0</v>
      </c>
      <c r="F30" s="63">
        <v>12952.15</v>
      </c>
      <c r="G30" s="63">
        <v>5.78</v>
      </c>
      <c r="H30" s="63">
        <v>0.61</v>
      </c>
      <c r="I30" s="63">
        <v>81518.77</v>
      </c>
      <c r="J30" s="63">
        <v>341.68</v>
      </c>
      <c r="K30" s="64">
        <v>3.36</v>
      </c>
    </row>
    <row r="31" spans="1:11" x14ac:dyDescent="0.35">
      <c r="A31" s="52">
        <v>2053</v>
      </c>
      <c r="B31" s="54">
        <v>29</v>
      </c>
      <c r="C31" s="62">
        <v>0</v>
      </c>
      <c r="D31" s="62">
        <v>0</v>
      </c>
      <c r="E31" s="62">
        <v>0</v>
      </c>
      <c r="F31" s="63">
        <v>12338.79</v>
      </c>
      <c r="G31" s="63">
        <v>5.55</v>
      </c>
      <c r="H31" s="63">
        <v>0.57999999999999996</v>
      </c>
      <c r="I31" s="63">
        <v>43625.440000000002</v>
      </c>
      <c r="J31" s="63">
        <v>340.91</v>
      </c>
      <c r="K31" s="64">
        <v>1.75</v>
      </c>
    </row>
    <row r="32" spans="1:11" x14ac:dyDescent="0.35">
      <c r="A32" s="52">
        <v>2054</v>
      </c>
      <c r="B32" s="54">
        <v>30</v>
      </c>
      <c r="C32" s="62">
        <v>0</v>
      </c>
      <c r="D32" s="62">
        <v>0</v>
      </c>
      <c r="E32" s="62">
        <v>0</v>
      </c>
      <c r="F32" s="63">
        <v>4667.96</v>
      </c>
      <c r="G32" s="63">
        <v>5.29</v>
      </c>
      <c r="H32" s="63">
        <v>0.22</v>
      </c>
      <c r="I32" s="63">
        <v>42462.62</v>
      </c>
      <c r="J32" s="63">
        <v>340.4</v>
      </c>
      <c r="K32" s="64">
        <v>1.7</v>
      </c>
    </row>
    <row r="33" spans="1:11" x14ac:dyDescent="0.35">
      <c r="A33" s="52">
        <v>2055</v>
      </c>
      <c r="B33" s="54">
        <v>31</v>
      </c>
      <c r="C33" s="62">
        <v>0</v>
      </c>
      <c r="D33" s="62">
        <v>0</v>
      </c>
      <c r="E33" s="62">
        <v>0</v>
      </c>
      <c r="F33" s="63">
        <v>1265.98</v>
      </c>
      <c r="G33" s="63">
        <v>3.86</v>
      </c>
      <c r="H33" s="63">
        <v>0.06</v>
      </c>
      <c r="I33" s="63">
        <v>29939.1</v>
      </c>
      <c r="J33" s="63">
        <v>336.82</v>
      </c>
      <c r="K33" s="64">
        <v>1.1000000000000001</v>
      </c>
    </row>
    <row r="34" spans="1:11" x14ac:dyDescent="0.35">
      <c r="A34" s="52">
        <v>2056</v>
      </c>
      <c r="B34" s="54">
        <v>32</v>
      </c>
      <c r="C34" s="62">
        <v>0</v>
      </c>
      <c r="D34" s="62">
        <v>0</v>
      </c>
      <c r="E34" s="62">
        <v>0</v>
      </c>
      <c r="F34" s="63">
        <v>1196.9000000000001</v>
      </c>
      <c r="G34" s="63">
        <v>3.65</v>
      </c>
      <c r="H34" s="63">
        <v>0.06</v>
      </c>
      <c r="I34" s="63">
        <v>32277.279999999999</v>
      </c>
      <c r="J34" s="63">
        <v>336.36</v>
      </c>
      <c r="K34" s="64">
        <v>1.22</v>
      </c>
    </row>
    <row r="35" spans="1:11" x14ac:dyDescent="0.35">
      <c r="A35" s="52">
        <v>2057</v>
      </c>
      <c r="B35" s="54">
        <v>33</v>
      </c>
      <c r="C35" s="62">
        <v>0</v>
      </c>
      <c r="D35" s="62">
        <v>0</v>
      </c>
      <c r="E35" s="62">
        <v>0</v>
      </c>
      <c r="F35" s="63">
        <v>0</v>
      </c>
      <c r="G35" s="63">
        <v>0</v>
      </c>
      <c r="H35" s="63">
        <v>0</v>
      </c>
      <c r="I35" s="63">
        <v>34722.57</v>
      </c>
      <c r="J35" s="63">
        <v>171.89</v>
      </c>
      <c r="K35" s="64">
        <v>1.46</v>
      </c>
    </row>
    <row r="36" spans="1:11" x14ac:dyDescent="0.35">
      <c r="A36" s="52">
        <v>2058</v>
      </c>
      <c r="B36" s="54">
        <v>34</v>
      </c>
      <c r="C36" s="62">
        <v>0</v>
      </c>
      <c r="D36" s="62">
        <v>0</v>
      </c>
      <c r="E36" s="62">
        <v>0</v>
      </c>
      <c r="F36" s="63">
        <v>0</v>
      </c>
      <c r="G36" s="63">
        <v>0</v>
      </c>
      <c r="H36" s="63">
        <v>0</v>
      </c>
      <c r="I36" s="63">
        <v>19943.68</v>
      </c>
      <c r="J36" s="63">
        <v>171.38</v>
      </c>
      <c r="K36" s="64">
        <v>0.78</v>
      </c>
    </row>
    <row r="37" spans="1:11" x14ac:dyDescent="0.35">
      <c r="A37" s="52">
        <v>2059</v>
      </c>
      <c r="B37" s="54">
        <v>35</v>
      </c>
      <c r="C37" s="62">
        <v>0</v>
      </c>
      <c r="D37" s="62">
        <v>0</v>
      </c>
      <c r="E37" s="62">
        <v>0</v>
      </c>
      <c r="F37" s="63">
        <v>0</v>
      </c>
      <c r="G37" s="63">
        <v>0</v>
      </c>
      <c r="H37" s="63">
        <v>0</v>
      </c>
      <c r="I37" s="63">
        <v>10251.89</v>
      </c>
      <c r="J37" s="63">
        <v>170.94</v>
      </c>
      <c r="K37" s="64">
        <v>0.33</v>
      </c>
    </row>
    <row r="38" spans="1:11" x14ac:dyDescent="0.35">
      <c r="A38" s="52">
        <v>2060</v>
      </c>
      <c r="B38" s="54">
        <v>36</v>
      </c>
      <c r="C38" s="62">
        <v>0</v>
      </c>
      <c r="D38" s="62">
        <v>0</v>
      </c>
      <c r="E38" s="62">
        <v>0</v>
      </c>
      <c r="F38" s="63">
        <v>0</v>
      </c>
      <c r="G38" s="63">
        <v>0</v>
      </c>
      <c r="H38" s="63">
        <v>0</v>
      </c>
      <c r="I38" s="63">
        <v>10125.870000000001</v>
      </c>
      <c r="J38" s="63">
        <v>170.55</v>
      </c>
      <c r="K38" s="64">
        <v>0.32</v>
      </c>
    </row>
    <row r="39" spans="1:11" x14ac:dyDescent="0.35">
      <c r="A39" s="52">
        <v>2061</v>
      </c>
      <c r="B39" s="54">
        <v>37</v>
      </c>
      <c r="C39" s="62">
        <v>0</v>
      </c>
      <c r="D39" s="62">
        <v>0</v>
      </c>
      <c r="E39" s="62">
        <v>0</v>
      </c>
      <c r="F39" s="63">
        <v>0</v>
      </c>
      <c r="G39" s="63">
        <v>0</v>
      </c>
      <c r="H39" s="63">
        <v>0</v>
      </c>
      <c r="I39" s="63">
        <v>16151.27</v>
      </c>
      <c r="J39" s="63">
        <v>6.19</v>
      </c>
      <c r="K39" s="64">
        <v>0.74</v>
      </c>
    </row>
    <row r="40" spans="1:11" x14ac:dyDescent="0.35">
      <c r="A40" s="52" t="s">
        <v>71</v>
      </c>
      <c r="B40" s="54" t="s">
        <v>72</v>
      </c>
      <c r="C40" s="62">
        <v>121165.1</v>
      </c>
      <c r="D40" s="62">
        <v>30.58</v>
      </c>
      <c r="E40" s="62">
        <v>5.31</v>
      </c>
      <c r="F40" s="62">
        <v>1437879.95</v>
      </c>
      <c r="G40" s="62">
        <v>7815.69</v>
      </c>
      <c r="H40" s="62">
        <v>60.94</v>
      </c>
      <c r="I40" s="62">
        <v>4395528.84</v>
      </c>
      <c r="J40" s="62">
        <v>19233.740000000002</v>
      </c>
      <c r="K40" s="62">
        <v>168.81</v>
      </c>
    </row>
  </sheetData>
  <sheetProtection algorithmName="SHA-512" hashValue="mqkK9KD8me//bwThby2vllA3dQb719W/WnH0bEMGd6YfchyYz2qkG3NoHFEP1q/5TVHN8dZ/MBM1SFAf7ktMCg==" saltValue="x6T9Y9nTyA6dgbutkeHKZg==" spinCount="100000" sheet="1" objects="1" scenario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F25-9C43-4D70-9BEF-2B5B69B05788}">
  <sheetPr codeName="Sheet8">
    <tabColor theme="9" tint="0.59999389629810485"/>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activeCell="A2" sqref="A2"/>
    </sheetView>
  </sheetViews>
  <sheetFormatPr defaultColWidth="9.1796875" defaultRowHeight="14.5" x14ac:dyDescent="0.35"/>
  <cols>
    <col min="1" max="1" width="11.26953125" style="3" customWidth="1"/>
    <col min="2" max="2" width="12.1796875" style="3" customWidth="1"/>
    <col min="3" max="3" width="19.81640625" style="4" bestFit="1" customWidth="1"/>
    <col min="4" max="4" width="17" style="4" bestFit="1" customWidth="1"/>
    <col min="5" max="5" width="18.7265625" style="4" bestFit="1" customWidth="1"/>
    <col min="6" max="6" width="19.81640625" style="4" bestFit="1" customWidth="1"/>
    <col min="7" max="7" width="17.26953125" style="4" bestFit="1" customWidth="1"/>
    <col min="8" max="8" width="18.7265625" style="4" bestFit="1" customWidth="1"/>
    <col min="9" max="9" width="19.81640625" style="5" bestFit="1" customWidth="1"/>
    <col min="10" max="10" width="17.54296875" style="5" bestFit="1" customWidth="1"/>
    <col min="11" max="11" width="18.7265625" style="5" bestFit="1" customWidth="1"/>
    <col min="12" max="12" width="27" style="5" customWidth="1"/>
    <col min="13" max="16384" width="9.1796875" style="5"/>
  </cols>
  <sheetData>
    <row r="1" spans="1:11" ht="18.5" x14ac:dyDescent="0.35">
      <c r="A1" s="1" t="s">
        <v>73</v>
      </c>
    </row>
    <row r="2" spans="1:11" s="6" customFormat="1" ht="31" x14ac:dyDescent="0.45">
      <c r="A2" s="50" t="s">
        <v>60</v>
      </c>
      <c r="B2" s="51" t="s">
        <v>61</v>
      </c>
      <c r="C2" s="51" t="s">
        <v>62</v>
      </c>
      <c r="D2" s="51" t="s">
        <v>63</v>
      </c>
      <c r="E2" s="51" t="s">
        <v>64</v>
      </c>
      <c r="F2" s="51" t="s">
        <v>65</v>
      </c>
      <c r="G2" s="51" t="s">
        <v>66</v>
      </c>
      <c r="H2" s="51" t="s">
        <v>67</v>
      </c>
      <c r="I2" s="51" t="s">
        <v>68</v>
      </c>
      <c r="J2" s="51" t="s">
        <v>69</v>
      </c>
      <c r="K2" s="51" t="s">
        <v>70</v>
      </c>
    </row>
    <row r="3" spans="1:11" x14ac:dyDescent="0.35">
      <c r="A3" s="52">
        <v>2025</v>
      </c>
      <c r="B3" s="54">
        <v>1</v>
      </c>
      <c r="C3" s="62">
        <v>0</v>
      </c>
      <c r="D3" s="62">
        <v>0</v>
      </c>
      <c r="E3" s="62">
        <v>0</v>
      </c>
      <c r="F3" s="62">
        <v>0</v>
      </c>
      <c r="G3" s="62">
        <v>0</v>
      </c>
      <c r="H3" s="62">
        <v>0</v>
      </c>
      <c r="I3" s="65">
        <v>0</v>
      </c>
      <c r="J3" s="65">
        <v>0</v>
      </c>
      <c r="K3" s="65">
        <v>0</v>
      </c>
    </row>
    <row r="4" spans="1:11" x14ac:dyDescent="0.35">
      <c r="A4" s="52">
        <v>2026</v>
      </c>
      <c r="B4" s="54">
        <v>2</v>
      </c>
      <c r="C4" s="62">
        <v>0</v>
      </c>
      <c r="D4" s="62">
        <v>0</v>
      </c>
      <c r="E4" s="62">
        <v>0</v>
      </c>
      <c r="F4" s="62">
        <v>0</v>
      </c>
      <c r="G4" s="62">
        <v>0</v>
      </c>
      <c r="H4" s="62">
        <v>0</v>
      </c>
      <c r="I4" s="65">
        <v>0</v>
      </c>
      <c r="J4" s="65">
        <v>0</v>
      </c>
      <c r="K4" s="65">
        <v>0</v>
      </c>
    </row>
    <row r="5" spans="1:11" x14ac:dyDescent="0.35">
      <c r="A5" s="52">
        <v>2027</v>
      </c>
      <c r="B5" s="54">
        <v>3</v>
      </c>
      <c r="C5" s="62">
        <v>0</v>
      </c>
      <c r="D5" s="62">
        <v>0</v>
      </c>
      <c r="E5" s="62">
        <v>0</v>
      </c>
      <c r="F5" s="62">
        <v>0</v>
      </c>
      <c r="G5" s="62">
        <v>0</v>
      </c>
      <c r="H5" s="62">
        <v>0</v>
      </c>
      <c r="I5" s="65">
        <v>0</v>
      </c>
      <c r="J5" s="65">
        <v>0</v>
      </c>
      <c r="K5" s="65">
        <v>0</v>
      </c>
    </row>
    <row r="6" spans="1:11" x14ac:dyDescent="0.35">
      <c r="A6" s="52">
        <v>2028</v>
      </c>
      <c r="B6" s="54">
        <v>4</v>
      </c>
      <c r="C6" s="62">
        <v>-12315.75</v>
      </c>
      <c r="D6" s="62">
        <v>-252.29</v>
      </c>
      <c r="E6" s="62">
        <v>-0.14000000000000001</v>
      </c>
      <c r="F6" s="62">
        <v>-24837.599999999999</v>
      </c>
      <c r="G6" s="62">
        <v>-543.24</v>
      </c>
      <c r="H6" s="62">
        <v>-0.25</v>
      </c>
      <c r="I6" s="65">
        <v>-46549.54</v>
      </c>
      <c r="J6" s="65">
        <v>-1082.58</v>
      </c>
      <c r="K6" s="65">
        <v>-0.4</v>
      </c>
    </row>
    <row r="7" spans="1:11" x14ac:dyDescent="0.35">
      <c r="A7" s="52">
        <v>2029</v>
      </c>
      <c r="B7" s="54">
        <v>5</v>
      </c>
      <c r="C7" s="62">
        <v>-17428.330000000002</v>
      </c>
      <c r="D7" s="62">
        <v>-354.85</v>
      </c>
      <c r="E7" s="62">
        <v>-0.2</v>
      </c>
      <c r="F7" s="62">
        <v>-40840.199999999997</v>
      </c>
      <c r="G7" s="62">
        <v>-880.81</v>
      </c>
      <c r="H7" s="62">
        <v>-0.42</v>
      </c>
      <c r="I7" s="65">
        <v>-77504.75</v>
      </c>
      <c r="J7" s="65">
        <v>-1799.78</v>
      </c>
      <c r="K7" s="65">
        <v>-0.66</v>
      </c>
    </row>
    <row r="8" spans="1:11" x14ac:dyDescent="0.35">
      <c r="A8" s="52">
        <v>2030</v>
      </c>
      <c r="B8" s="54">
        <v>6</v>
      </c>
      <c r="C8" s="62">
        <v>-51210.03</v>
      </c>
      <c r="D8" s="62">
        <v>-1031.19</v>
      </c>
      <c r="E8" s="62">
        <v>-0.61</v>
      </c>
      <c r="F8" s="62">
        <v>-134719.25</v>
      </c>
      <c r="G8" s="62">
        <v>-2774.16</v>
      </c>
      <c r="H8" s="62">
        <v>-1.53</v>
      </c>
      <c r="I8" s="65">
        <v>-287472.01</v>
      </c>
      <c r="J8" s="65">
        <v>-6126.24</v>
      </c>
      <c r="K8" s="65">
        <v>-3.03</v>
      </c>
    </row>
    <row r="9" spans="1:11" x14ac:dyDescent="0.35">
      <c r="A9" s="52">
        <v>2031</v>
      </c>
      <c r="B9" s="54">
        <v>7</v>
      </c>
      <c r="C9" s="62">
        <v>-58379.23</v>
      </c>
      <c r="D9" s="62">
        <v>-1173.47</v>
      </c>
      <c r="E9" s="62">
        <v>-0.69</v>
      </c>
      <c r="F9" s="62">
        <v>-175351.76</v>
      </c>
      <c r="G9" s="62">
        <v>-3596.8</v>
      </c>
      <c r="H9" s="62">
        <v>-2.0099999999999998</v>
      </c>
      <c r="I9" s="65">
        <v>-383959.63</v>
      </c>
      <c r="J9" s="65">
        <v>-8134.38</v>
      </c>
      <c r="K9" s="65">
        <v>-4.0999999999999996</v>
      </c>
    </row>
    <row r="10" spans="1:11" x14ac:dyDescent="0.35">
      <c r="A10" s="52">
        <v>2032</v>
      </c>
      <c r="B10" s="54">
        <v>8</v>
      </c>
      <c r="C10" s="62">
        <v>-92381.48</v>
      </c>
      <c r="D10" s="62">
        <v>-1866.5</v>
      </c>
      <c r="E10" s="62">
        <v>-1.1000000000000001</v>
      </c>
      <c r="F10" s="62">
        <v>-302698.36</v>
      </c>
      <c r="G10" s="62">
        <v>-6157.66</v>
      </c>
      <c r="H10" s="62">
        <v>-3.57</v>
      </c>
      <c r="I10" s="65">
        <v>-670195.85</v>
      </c>
      <c r="J10" s="65">
        <v>-13856.44</v>
      </c>
      <c r="K10" s="65">
        <v>-7.64</v>
      </c>
    </row>
    <row r="11" spans="1:11" x14ac:dyDescent="0.35">
      <c r="A11" s="52">
        <v>2033</v>
      </c>
      <c r="B11" s="54">
        <v>9</v>
      </c>
      <c r="C11" s="62">
        <v>-111356.55</v>
      </c>
      <c r="D11" s="62">
        <v>-2248.25</v>
      </c>
      <c r="E11" s="62">
        <v>-1.33</v>
      </c>
      <c r="F11" s="62">
        <v>-382989.3</v>
      </c>
      <c r="G11" s="62">
        <v>-7756.32</v>
      </c>
      <c r="H11" s="62">
        <v>-4.5599999999999996</v>
      </c>
      <c r="I11" s="65">
        <v>-813599.86</v>
      </c>
      <c r="J11" s="65">
        <v>-16676.16</v>
      </c>
      <c r="K11" s="65">
        <v>-9.44</v>
      </c>
    </row>
    <row r="12" spans="1:11" x14ac:dyDescent="0.35">
      <c r="A12" s="52">
        <v>2034</v>
      </c>
      <c r="B12" s="54">
        <v>10</v>
      </c>
      <c r="C12" s="62">
        <v>-135896.4</v>
      </c>
      <c r="D12" s="62">
        <v>-2738.87</v>
      </c>
      <c r="E12" s="62">
        <v>-1.62</v>
      </c>
      <c r="F12" s="62">
        <v>-495587.53</v>
      </c>
      <c r="G12" s="62">
        <v>-9989.0300000000007</v>
      </c>
      <c r="H12" s="62">
        <v>-5.94</v>
      </c>
      <c r="I12" s="65">
        <v>-952770.28</v>
      </c>
      <c r="J12" s="65">
        <v>-19382.68</v>
      </c>
      <c r="K12" s="65">
        <v>-11.18</v>
      </c>
    </row>
    <row r="13" spans="1:11" x14ac:dyDescent="0.35">
      <c r="A13" s="52">
        <v>2035</v>
      </c>
      <c r="B13" s="54">
        <v>11</v>
      </c>
      <c r="C13" s="62">
        <v>-153235.22</v>
      </c>
      <c r="D13" s="62">
        <v>-3087.8</v>
      </c>
      <c r="E13" s="62">
        <v>-1.83</v>
      </c>
      <c r="F13" s="62">
        <v>-594658.05000000005</v>
      </c>
      <c r="G13" s="62">
        <v>-11968.09</v>
      </c>
      <c r="H13" s="62">
        <v>-7.16</v>
      </c>
      <c r="I13" s="65">
        <v>-1142380.1399999999</v>
      </c>
      <c r="J13" s="65">
        <v>-23146.6</v>
      </c>
      <c r="K13" s="65">
        <v>-13.54</v>
      </c>
    </row>
    <row r="14" spans="1:11" x14ac:dyDescent="0.35">
      <c r="A14" s="52">
        <v>2036</v>
      </c>
      <c r="B14" s="54">
        <v>12</v>
      </c>
      <c r="C14" s="62">
        <v>-161630.32999999999</v>
      </c>
      <c r="D14" s="62">
        <v>-3253.72</v>
      </c>
      <c r="E14" s="62">
        <v>-1.94</v>
      </c>
      <c r="F14" s="62">
        <v>-674125.99</v>
      </c>
      <c r="G14" s="62">
        <v>-13548.81</v>
      </c>
      <c r="H14" s="62">
        <v>-8.14</v>
      </c>
      <c r="I14" s="65">
        <v>-1281542.56</v>
      </c>
      <c r="J14" s="65">
        <v>-25886.880000000001</v>
      </c>
      <c r="K14" s="65">
        <v>-15.29</v>
      </c>
    </row>
    <row r="15" spans="1:11" x14ac:dyDescent="0.35">
      <c r="A15" s="52">
        <v>2037</v>
      </c>
      <c r="B15" s="54">
        <v>13</v>
      </c>
      <c r="C15" s="62">
        <v>-162838.38</v>
      </c>
      <c r="D15" s="62">
        <v>-3270.42</v>
      </c>
      <c r="E15" s="62">
        <v>-1.95</v>
      </c>
      <c r="F15" s="62">
        <v>-707031.3</v>
      </c>
      <c r="G15" s="62">
        <v>-14174.08</v>
      </c>
      <c r="H15" s="62">
        <v>-8.5500000000000007</v>
      </c>
      <c r="I15" s="65">
        <v>-1347829.68</v>
      </c>
      <c r="J15" s="65">
        <v>-27134.400000000001</v>
      </c>
      <c r="K15" s="65">
        <v>-16.14</v>
      </c>
    </row>
    <row r="16" spans="1:11" x14ac:dyDescent="0.35">
      <c r="A16" s="52">
        <v>2038</v>
      </c>
      <c r="B16" s="54">
        <v>14</v>
      </c>
      <c r="C16" s="62">
        <v>-154500.4</v>
      </c>
      <c r="D16" s="62">
        <v>-3092.04</v>
      </c>
      <c r="E16" s="62">
        <v>-1.86</v>
      </c>
      <c r="F16" s="62">
        <v>-670916.37</v>
      </c>
      <c r="G16" s="62">
        <v>-13403.24</v>
      </c>
      <c r="H16" s="62">
        <v>-8.1300000000000008</v>
      </c>
      <c r="I16" s="65">
        <v>-1447911.87</v>
      </c>
      <c r="J16" s="65">
        <v>-29068.49</v>
      </c>
      <c r="K16" s="65">
        <v>-17.399999999999999</v>
      </c>
    </row>
    <row r="17" spans="1:11" x14ac:dyDescent="0.35">
      <c r="A17" s="52">
        <v>2039</v>
      </c>
      <c r="B17" s="54">
        <v>15</v>
      </c>
      <c r="C17" s="62">
        <v>-146587.34</v>
      </c>
      <c r="D17" s="62">
        <v>-2925.92</v>
      </c>
      <c r="E17" s="62">
        <v>-1.76</v>
      </c>
      <c r="F17" s="62">
        <v>-636660.53</v>
      </c>
      <c r="G17" s="62">
        <v>-12684.89</v>
      </c>
      <c r="H17" s="62">
        <v>-7.72</v>
      </c>
      <c r="I17" s="65">
        <v>-1468896.67</v>
      </c>
      <c r="J17" s="65">
        <v>-29428.39</v>
      </c>
      <c r="K17" s="65">
        <v>-17.690000000000001</v>
      </c>
    </row>
    <row r="18" spans="1:11" x14ac:dyDescent="0.35">
      <c r="A18" s="52">
        <v>2040</v>
      </c>
      <c r="B18" s="54">
        <v>16</v>
      </c>
      <c r="C18" s="62">
        <v>-127344.2</v>
      </c>
      <c r="D18" s="62">
        <v>-2518.71</v>
      </c>
      <c r="E18" s="62">
        <v>-1.54</v>
      </c>
      <c r="F18" s="62">
        <v>-604519.41</v>
      </c>
      <c r="G18" s="62">
        <v>-12004.87</v>
      </c>
      <c r="H18" s="62">
        <v>-7.34</v>
      </c>
      <c r="I18" s="65">
        <v>-1388989.8</v>
      </c>
      <c r="J18" s="65">
        <v>-27725.55</v>
      </c>
      <c r="K18" s="65">
        <v>-16.75</v>
      </c>
    </row>
    <row r="19" spans="1:11" x14ac:dyDescent="0.35">
      <c r="A19" s="52">
        <v>2041</v>
      </c>
      <c r="B19" s="54">
        <v>17</v>
      </c>
      <c r="C19" s="62">
        <v>-120531</v>
      </c>
      <c r="D19" s="62">
        <v>-2383.8200000000002</v>
      </c>
      <c r="E19" s="62">
        <v>-1.46</v>
      </c>
      <c r="F19" s="62">
        <v>-523945.06</v>
      </c>
      <c r="G19" s="62">
        <v>-10284.5</v>
      </c>
      <c r="H19" s="62">
        <v>-6.45</v>
      </c>
      <c r="I19" s="65">
        <v>-1313243.4099999999</v>
      </c>
      <c r="J19" s="65">
        <v>-26140.959999999999</v>
      </c>
      <c r="K19" s="65">
        <v>-15.86</v>
      </c>
    </row>
    <row r="20" spans="1:11" x14ac:dyDescent="0.35">
      <c r="A20" s="52">
        <v>2042</v>
      </c>
      <c r="B20" s="54">
        <v>18</v>
      </c>
      <c r="C20" s="62">
        <v>-114322.71</v>
      </c>
      <c r="D20" s="62">
        <v>-2255.9699999999998</v>
      </c>
      <c r="E20" s="62">
        <v>-1.39</v>
      </c>
      <c r="F20" s="62">
        <v>-496925.56</v>
      </c>
      <c r="G20" s="62">
        <v>-9739.49</v>
      </c>
      <c r="H20" s="62">
        <v>-6.13</v>
      </c>
      <c r="I20" s="65">
        <v>-1241653.32</v>
      </c>
      <c r="J20" s="65">
        <v>-24651.11</v>
      </c>
      <c r="K20" s="65">
        <v>-15.02</v>
      </c>
    </row>
    <row r="21" spans="1:11" x14ac:dyDescent="0.35">
      <c r="A21" s="52">
        <v>2043</v>
      </c>
      <c r="B21" s="54">
        <v>19</v>
      </c>
      <c r="C21" s="62">
        <v>-108161.45</v>
      </c>
      <c r="D21" s="62">
        <v>-2132.38</v>
      </c>
      <c r="E21" s="62">
        <v>-1.31</v>
      </c>
      <c r="F21" s="62">
        <v>-471484.4</v>
      </c>
      <c r="G21" s="62">
        <v>-9219.64</v>
      </c>
      <c r="H21" s="62">
        <v>-5.82</v>
      </c>
      <c r="I21" s="65">
        <v>-1088877.1100000001</v>
      </c>
      <c r="J21" s="65">
        <v>-21254.87</v>
      </c>
      <c r="K21" s="65">
        <v>-13.52</v>
      </c>
    </row>
    <row r="22" spans="1:11" x14ac:dyDescent="0.35">
      <c r="A22" s="52">
        <v>2044</v>
      </c>
      <c r="B22" s="54">
        <v>20</v>
      </c>
      <c r="C22" s="62">
        <v>-102870.37</v>
      </c>
      <c r="D22" s="62">
        <v>-2020.48</v>
      </c>
      <c r="E22" s="62">
        <v>-1.25</v>
      </c>
      <c r="F22" s="62">
        <v>-447387.34</v>
      </c>
      <c r="G22" s="62">
        <v>-8734.85</v>
      </c>
      <c r="H22" s="62">
        <v>-5.53</v>
      </c>
      <c r="I22" s="65">
        <v>-1033260.39</v>
      </c>
      <c r="J22" s="65">
        <v>-20141.3</v>
      </c>
      <c r="K22" s="65">
        <v>-12.84</v>
      </c>
    </row>
    <row r="23" spans="1:11" x14ac:dyDescent="0.35">
      <c r="A23" s="52">
        <v>2045</v>
      </c>
      <c r="B23" s="54">
        <v>21</v>
      </c>
      <c r="C23" s="62">
        <v>-44395.03</v>
      </c>
      <c r="D23" s="62">
        <v>-825.34</v>
      </c>
      <c r="E23" s="62">
        <v>-0.55000000000000004</v>
      </c>
      <c r="F23" s="62">
        <v>-424468.92</v>
      </c>
      <c r="G23" s="62">
        <v>-8273.64</v>
      </c>
      <c r="H23" s="62">
        <v>-5.25</v>
      </c>
      <c r="I23" s="65">
        <v>-980322.29</v>
      </c>
      <c r="J23" s="65">
        <v>-19079.95</v>
      </c>
      <c r="K23" s="65">
        <v>-12.19</v>
      </c>
    </row>
    <row r="24" spans="1:11" x14ac:dyDescent="0.35">
      <c r="A24" s="52">
        <v>2046</v>
      </c>
      <c r="B24" s="54">
        <v>22</v>
      </c>
      <c r="C24" s="62">
        <v>-41908.160000000003</v>
      </c>
      <c r="D24" s="62">
        <v>-782.18</v>
      </c>
      <c r="E24" s="62">
        <v>-0.52</v>
      </c>
      <c r="F24" s="62">
        <v>-402895.92</v>
      </c>
      <c r="G24" s="62">
        <v>-7839.7</v>
      </c>
      <c r="H24" s="62">
        <v>-4.99</v>
      </c>
      <c r="I24" s="65">
        <v>-930544.63</v>
      </c>
      <c r="J24" s="65">
        <v>-18082.490000000002</v>
      </c>
      <c r="K24" s="65">
        <v>-11.58</v>
      </c>
    </row>
    <row r="25" spans="1:11" x14ac:dyDescent="0.35">
      <c r="A25" s="52">
        <v>2047</v>
      </c>
      <c r="B25" s="54">
        <v>23</v>
      </c>
      <c r="C25" s="62">
        <v>0</v>
      </c>
      <c r="D25" s="62">
        <v>0</v>
      </c>
      <c r="E25" s="62">
        <v>0</v>
      </c>
      <c r="F25" s="62">
        <v>-382241.99</v>
      </c>
      <c r="G25" s="62">
        <v>-7427.19</v>
      </c>
      <c r="H25" s="62">
        <v>-4.74</v>
      </c>
      <c r="I25" s="65">
        <v>-882870.61</v>
      </c>
      <c r="J25" s="65">
        <v>-17132.830000000002</v>
      </c>
      <c r="K25" s="65">
        <v>-11.01</v>
      </c>
    </row>
    <row r="26" spans="1:11" x14ac:dyDescent="0.35">
      <c r="A26" s="52">
        <v>2048</v>
      </c>
      <c r="B26" s="54">
        <v>24</v>
      </c>
      <c r="C26" s="62">
        <v>0</v>
      </c>
      <c r="D26" s="62">
        <v>0</v>
      </c>
      <c r="E26" s="62">
        <v>0</v>
      </c>
      <c r="F26" s="62">
        <v>-362853.1</v>
      </c>
      <c r="G26" s="62">
        <v>-7038.79</v>
      </c>
      <c r="H26" s="62">
        <v>-4.5</v>
      </c>
      <c r="I26" s="65">
        <v>-838098.28</v>
      </c>
      <c r="J26" s="65">
        <v>-16238.34</v>
      </c>
      <c r="K26" s="65">
        <v>-10.46</v>
      </c>
    </row>
    <row r="27" spans="1:11" x14ac:dyDescent="0.35">
      <c r="A27" s="52">
        <v>2049</v>
      </c>
      <c r="B27" s="54">
        <v>25</v>
      </c>
      <c r="C27" s="62">
        <v>0</v>
      </c>
      <c r="D27" s="62">
        <v>0</v>
      </c>
      <c r="E27" s="62">
        <v>0</v>
      </c>
      <c r="F27" s="62">
        <v>-344345.86</v>
      </c>
      <c r="G27" s="62">
        <v>-6671.73</v>
      </c>
      <c r="H27" s="62">
        <v>-4.28</v>
      </c>
      <c r="I27" s="65">
        <v>-795401.17</v>
      </c>
      <c r="J27" s="65">
        <v>-15393.56</v>
      </c>
      <c r="K27" s="65">
        <v>-9.93</v>
      </c>
    </row>
    <row r="28" spans="1:11" x14ac:dyDescent="0.35">
      <c r="A28" s="52">
        <v>2050</v>
      </c>
      <c r="B28" s="54">
        <v>26</v>
      </c>
      <c r="C28" s="62">
        <v>0</v>
      </c>
      <c r="D28" s="62">
        <v>0</v>
      </c>
      <c r="E28" s="62">
        <v>0</v>
      </c>
      <c r="F28" s="62">
        <v>-327244.25</v>
      </c>
      <c r="G28" s="62">
        <v>-6332.17</v>
      </c>
      <c r="H28" s="62">
        <v>-4.07</v>
      </c>
      <c r="I28" s="65">
        <v>-755974.12</v>
      </c>
      <c r="J28" s="65">
        <v>-14612.63</v>
      </c>
      <c r="K28" s="65">
        <v>-9.4499999999999993</v>
      </c>
    </row>
    <row r="29" spans="1:11" x14ac:dyDescent="0.35">
      <c r="A29" s="52">
        <v>2051</v>
      </c>
      <c r="B29" s="54">
        <v>27</v>
      </c>
      <c r="C29" s="62">
        <v>0</v>
      </c>
      <c r="D29" s="62">
        <v>0</v>
      </c>
      <c r="E29" s="62">
        <v>0</v>
      </c>
      <c r="F29" s="62">
        <v>-310192.5</v>
      </c>
      <c r="G29" s="62">
        <v>-5998.79</v>
      </c>
      <c r="H29" s="62">
        <v>-3.86</v>
      </c>
      <c r="I29" s="65">
        <v>-717586.7</v>
      </c>
      <c r="J29" s="65">
        <v>-13851.46</v>
      </c>
      <c r="K29" s="65">
        <v>-8.98</v>
      </c>
    </row>
    <row r="30" spans="1:11" x14ac:dyDescent="0.35">
      <c r="A30" s="52">
        <v>2052</v>
      </c>
      <c r="B30" s="54">
        <v>28</v>
      </c>
      <c r="C30" s="62">
        <v>0</v>
      </c>
      <c r="D30" s="62">
        <v>0</v>
      </c>
      <c r="E30" s="62">
        <v>0</v>
      </c>
      <c r="F30" s="62">
        <v>-294815.06</v>
      </c>
      <c r="G30" s="62">
        <v>-5688.83</v>
      </c>
      <c r="H30" s="62">
        <v>-3.67</v>
      </c>
      <c r="I30" s="65">
        <v>-681583.92</v>
      </c>
      <c r="J30" s="65">
        <v>-13132.63</v>
      </c>
      <c r="K30" s="65">
        <v>-8.5299999999999994</v>
      </c>
    </row>
    <row r="31" spans="1:11" x14ac:dyDescent="0.35">
      <c r="A31" s="52">
        <v>2053</v>
      </c>
      <c r="B31" s="54">
        <v>29</v>
      </c>
      <c r="C31" s="62">
        <v>0</v>
      </c>
      <c r="D31" s="62">
        <v>0</v>
      </c>
      <c r="E31" s="62">
        <v>0</v>
      </c>
      <c r="F31" s="62">
        <v>-279517.26</v>
      </c>
      <c r="G31" s="62">
        <v>-5391.43</v>
      </c>
      <c r="H31" s="62">
        <v>-3.49</v>
      </c>
      <c r="I31" s="65">
        <v>-646714.49</v>
      </c>
      <c r="J31" s="65">
        <v>-12448.48</v>
      </c>
      <c r="K31" s="65">
        <v>-8.1</v>
      </c>
    </row>
    <row r="32" spans="1:11" x14ac:dyDescent="0.35">
      <c r="A32" s="52">
        <v>2054</v>
      </c>
      <c r="B32" s="54">
        <v>30</v>
      </c>
      <c r="C32" s="62">
        <v>0</v>
      </c>
      <c r="D32" s="62">
        <v>0</v>
      </c>
      <c r="E32" s="62">
        <v>0</v>
      </c>
      <c r="F32" s="62">
        <v>-265202</v>
      </c>
      <c r="G32" s="62">
        <v>-5109.87</v>
      </c>
      <c r="H32" s="62">
        <v>-3.31</v>
      </c>
      <c r="I32" s="65">
        <v>-613694.52</v>
      </c>
      <c r="J32" s="65">
        <v>-11801.04</v>
      </c>
      <c r="K32" s="65">
        <v>-7.7</v>
      </c>
    </row>
    <row r="33" spans="1:11" x14ac:dyDescent="0.35">
      <c r="A33" s="52">
        <v>2055</v>
      </c>
      <c r="B33" s="54">
        <v>31</v>
      </c>
      <c r="C33" s="62">
        <v>0</v>
      </c>
      <c r="D33" s="62">
        <v>0</v>
      </c>
      <c r="E33" s="62">
        <v>0</v>
      </c>
      <c r="F33" s="62">
        <v>-150726.82999999999</v>
      </c>
      <c r="G33" s="62">
        <v>-2794.11</v>
      </c>
      <c r="H33" s="62">
        <v>-1.92</v>
      </c>
      <c r="I33" s="65">
        <v>-323633.18</v>
      </c>
      <c r="J33" s="65">
        <v>-5947.12</v>
      </c>
      <c r="K33" s="65">
        <v>-4.16</v>
      </c>
    </row>
    <row r="34" spans="1:11" x14ac:dyDescent="0.35">
      <c r="A34" s="52">
        <v>2056</v>
      </c>
      <c r="B34" s="54">
        <v>32</v>
      </c>
      <c r="C34" s="62">
        <v>0</v>
      </c>
      <c r="D34" s="62">
        <v>0</v>
      </c>
      <c r="E34" s="62">
        <v>0</v>
      </c>
      <c r="F34" s="62">
        <v>-143048.69</v>
      </c>
      <c r="G34" s="62">
        <v>-2654.67</v>
      </c>
      <c r="H34" s="62">
        <v>-1.82</v>
      </c>
      <c r="I34" s="65">
        <v>-307206.13</v>
      </c>
      <c r="J34" s="65">
        <v>-5654.13</v>
      </c>
      <c r="K34" s="65">
        <v>-3.95</v>
      </c>
    </row>
    <row r="35" spans="1:11" x14ac:dyDescent="0.35">
      <c r="A35" s="52">
        <v>2057</v>
      </c>
      <c r="B35" s="54">
        <v>33</v>
      </c>
      <c r="C35" s="62">
        <v>0</v>
      </c>
      <c r="D35" s="62">
        <v>0</v>
      </c>
      <c r="E35" s="62">
        <v>0</v>
      </c>
      <c r="F35" s="62">
        <v>0</v>
      </c>
      <c r="G35" s="62">
        <v>0</v>
      </c>
      <c r="H35" s="62">
        <v>0</v>
      </c>
      <c r="I35" s="65">
        <v>-291045.26</v>
      </c>
      <c r="J35" s="65">
        <v>-5371.78</v>
      </c>
      <c r="K35" s="65">
        <v>-3.75</v>
      </c>
    </row>
    <row r="36" spans="1:11" x14ac:dyDescent="0.35">
      <c r="A36" s="52">
        <v>2058</v>
      </c>
      <c r="B36" s="54">
        <v>34</v>
      </c>
      <c r="C36" s="62">
        <v>0</v>
      </c>
      <c r="D36" s="62">
        <v>0</v>
      </c>
      <c r="E36" s="62">
        <v>0</v>
      </c>
      <c r="F36" s="62">
        <v>0</v>
      </c>
      <c r="G36" s="62">
        <v>0</v>
      </c>
      <c r="H36" s="62">
        <v>0</v>
      </c>
      <c r="I36" s="65">
        <v>-276573.84999999998</v>
      </c>
      <c r="J36" s="65">
        <v>-5107.6899999999996</v>
      </c>
      <c r="K36" s="65">
        <v>-3.56</v>
      </c>
    </row>
    <row r="37" spans="1:11" x14ac:dyDescent="0.35">
      <c r="A37" s="52">
        <v>2059</v>
      </c>
      <c r="B37" s="54">
        <v>35</v>
      </c>
      <c r="C37" s="62">
        <v>0</v>
      </c>
      <c r="D37" s="62">
        <v>0</v>
      </c>
      <c r="E37" s="62">
        <v>0</v>
      </c>
      <c r="F37" s="62">
        <v>0</v>
      </c>
      <c r="G37" s="62">
        <v>0</v>
      </c>
      <c r="H37" s="62">
        <v>0</v>
      </c>
      <c r="I37" s="65">
        <v>-262246.21999999997</v>
      </c>
      <c r="J37" s="65">
        <v>-4851.96</v>
      </c>
      <c r="K37" s="65">
        <v>-3.38</v>
      </c>
    </row>
    <row r="38" spans="1:11" x14ac:dyDescent="0.35">
      <c r="A38" s="52">
        <v>2060</v>
      </c>
      <c r="B38" s="54">
        <v>36</v>
      </c>
      <c r="C38" s="62">
        <v>0</v>
      </c>
      <c r="D38" s="62">
        <v>0</v>
      </c>
      <c r="E38" s="62">
        <v>0</v>
      </c>
      <c r="F38" s="62">
        <v>0</v>
      </c>
      <c r="G38" s="62">
        <v>0</v>
      </c>
      <c r="H38" s="62">
        <v>0</v>
      </c>
      <c r="I38" s="65">
        <v>-249290.42</v>
      </c>
      <c r="J38" s="65">
        <v>-4612.16</v>
      </c>
      <c r="K38" s="65">
        <v>-3.21</v>
      </c>
    </row>
    <row r="39" spans="1:11" x14ac:dyDescent="0.35">
      <c r="A39" s="52">
        <v>2061</v>
      </c>
      <c r="B39" s="54">
        <v>37</v>
      </c>
      <c r="C39" s="62">
        <v>0</v>
      </c>
      <c r="D39" s="62">
        <v>0</v>
      </c>
      <c r="E39" s="62">
        <v>0</v>
      </c>
      <c r="F39" s="62">
        <v>0</v>
      </c>
      <c r="G39" s="62">
        <v>0</v>
      </c>
      <c r="H39" s="62">
        <v>0</v>
      </c>
      <c r="I39" s="65">
        <v>-236462.51</v>
      </c>
      <c r="J39" s="65">
        <v>-4380.99</v>
      </c>
      <c r="K39" s="65">
        <v>-3.05</v>
      </c>
    </row>
    <row r="40" spans="1:11" x14ac:dyDescent="0.35">
      <c r="A40" s="66" t="s">
        <v>71</v>
      </c>
      <c r="B40" s="58" t="s">
        <v>72</v>
      </c>
      <c r="C40" s="67">
        <v>-1917292.37</v>
      </c>
      <c r="D40" s="67">
        <v>-38214.21</v>
      </c>
      <c r="E40" s="67">
        <v>-23.07</v>
      </c>
      <c r="F40" s="67">
        <v>-11072230.369999999</v>
      </c>
      <c r="G40" s="67">
        <v>-218681.4</v>
      </c>
      <c r="H40" s="67">
        <v>-135.16</v>
      </c>
      <c r="I40" s="68">
        <v>-25775885.149999999</v>
      </c>
      <c r="J40" s="68">
        <v>-509336.05</v>
      </c>
      <c r="K40" s="68">
        <v>-313.49</v>
      </c>
    </row>
  </sheetData>
  <sheetProtection algorithmName="SHA-512" hashValue="qe5QPsLpEr447sO0Q+L2OfqgOMO244/BX0R3mrnQKxEtbQvSP/LNjYvVUcXxyCznIlzRlXt02/qGpp5kis/PVw==" saltValue="we7c6MFOieip+HRkmOxUBQ==" spinCount="100000" sheet="1" objects="1" scenarios="1"/>
  <phoneticPr fontId="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D450-F019-4918-90FC-4878EE4947C8}">
  <sheetPr codeName="Sheet11">
    <tabColor theme="7" tint="0.39997558519241921"/>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activeCell="A2" sqref="A2"/>
    </sheetView>
  </sheetViews>
  <sheetFormatPr defaultColWidth="9.1796875" defaultRowHeight="14.5" x14ac:dyDescent="0.35"/>
  <cols>
    <col min="1" max="1" width="11.26953125" style="69" customWidth="1"/>
    <col min="2" max="2" width="8.54296875" style="69" bestFit="1" customWidth="1"/>
    <col min="3" max="3" width="19.81640625" style="70" bestFit="1" customWidth="1"/>
    <col min="4" max="4" width="17" style="70" bestFit="1" customWidth="1"/>
    <col min="5" max="5" width="18.7265625" style="70" bestFit="1" customWidth="1"/>
    <col min="6" max="6" width="19.81640625" style="70" bestFit="1" customWidth="1"/>
    <col min="7" max="7" width="17.26953125" style="70" customWidth="1"/>
    <col min="8" max="8" width="18.7265625" bestFit="1" customWidth="1"/>
    <col min="9" max="9" width="19.81640625" bestFit="1" customWidth="1"/>
    <col min="10" max="10" width="17.54296875" bestFit="1" customWidth="1"/>
    <col min="11" max="11" width="18.7265625" bestFit="1" customWidth="1"/>
    <col min="12" max="12" width="27" style="5" customWidth="1"/>
    <col min="13" max="16384" width="9.1796875" style="5"/>
  </cols>
  <sheetData>
    <row r="1" spans="1:11" ht="18.5" x14ac:dyDescent="0.35">
      <c r="A1" s="30" t="s">
        <v>74</v>
      </c>
    </row>
    <row r="2" spans="1:11" s="12" customFormat="1" ht="31" x14ac:dyDescent="0.45">
      <c r="A2" s="50" t="s">
        <v>60</v>
      </c>
      <c r="B2" s="51" t="s">
        <v>61</v>
      </c>
      <c r="C2" s="51" t="s">
        <v>62</v>
      </c>
      <c r="D2" s="51" t="s">
        <v>63</v>
      </c>
      <c r="E2" s="51" t="s">
        <v>64</v>
      </c>
      <c r="F2" s="51" t="s">
        <v>65</v>
      </c>
      <c r="G2" s="51" t="s">
        <v>66</v>
      </c>
      <c r="H2" s="51" t="s">
        <v>67</v>
      </c>
      <c r="I2" s="51" t="s">
        <v>68</v>
      </c>
      <c r="J2" s="51" t="s">
        <v>69</v>
      </c>
      <c r="K2" s="51" t="s">
        <v>70</v>
      </c>
    </row>
    <row r="3" spans="1:11" x14ac:dyDescent="0.35">
      <c r="A3" s="52">
        <v>2025</v>
      </c>
      <c r="B3" s="54">
        <v>1</v>
      </c>
      <c r="C3" s="62">
        <v>0</v>
      </c>
      <c r="D3" s="62">
        <v>0</v>
      </c>
      <c r="E3" s="62">
        <v>0</v>
      </c>
      <c r="F3" s="65">
        <v>0</v>
      </c>
      <c r="G3" s="65">
        <v>0</v>
      </c>
      <c r="H3" s="65">
        <v>0</v>
      </c>
      <c r="I3" s="65">
        <v>0</v>
      </c>
      <c r="J3" s="65">
        <v>0</v>
      </c>
      <c r="K3" s="65">
        <v>0</v>
      </c>
    </row>
    <row r="4" spans="1:11" x14ac:dyDescent="0.35">
      <c r="A4" s="52">
        <v>2026</v>
      </c>
      <c r="B4" s="54">
        <v>2</v>
      </c>
      <c r="C4" s="62">
        <v>0</v>
      </c>
      <c r="D4" s="62">
        <v>0</v>
      </c>
      <c r="E4" s="62">
        <v>0</v>
      </c>
      <c r="F4" s="65">
        <v>0</v>
      </c>
      <c r="G4" s="65">
        <v>0</v>
      </c>
      <c r="H4" s="65">
        <v>0</v>
      </c>
      <c r="I4" s="65">
        <v>0</v>
      </c>
      <c r="J4" s="65">
        <v>0</v>
      </c>
      <c r="K4" s="65">
        <v>0</v>
      </c>
    </row>
    <row r="5" spans="1:11" x14ac:dyDescent="0.35">
      <c r="A5" s="52">
        <v>2027</v>
      </c>
      <c r="B5" s="54">
        <v>3</v>
      </c>
      <c r="C5" s="62">
        <v>0</v>
      </c>
      <c r="D5" s="62">
        <v>0</v>
      </c>
      <c r="E5" s="62">
        <v>0</v>
      </c>
      <c r="F5" s="65">
        <v>0</v>
      </c>
      <c r="G5" s="65">
        <v>0</v>
      </c>
      <c r="H5" s="65">
        <v>0</v>
      </c>
      <c r="I5" s="65">
        <v>0</v>
      </c>
      <c r="J5" s="65">
        <v>0</v>
      </c>
      <c r="K5" s="65">
        <v>0</v>
      </c>
    </row>
    <row r="6" spans="1:11" x14ac:dyDescent="0.35">
      <c r="A6" s="52">
        <v>2028</v>
      </c>
      <c r="B6" s="54">
        <v>4</v>
      </c>
      <c r="C6" s="62">
        <v>142435.25</v>
      </c>
      <c r="D6" s="62">
        <v>58.76</v>
      </c>
      <c r="E6" s="62">
        <v>1</v>
      </c>
      <c r="F6" s="65">
        <v>340692.44</v>
      </c>
      <c r="G6" s="65">
        <v>250.65</v>
      </c>
      <c r="H6" s="65">
        <v>1.89</v>
      </c>
      <c r="I6" s="65">
        <v>740217.04</v>
      </c>
      <c r="J6" s="65">
        <v>719.2</v>
      </c>
      <c r="K6" s="65">
        <v>3.31</v>
      </c>
    </row>
    <row r="7" spans="1:11" x14ac:dyDescent="0.35">
      <c r="A7" s="52">
        <v>2029</v>
      </c>
      <c r="B7" s="54">
        <v>5</v>
      </c>
      <c r="C7" s="62">
        <v>201433.86</v>
      </c>
      <c r="D7" s="62">
        <v>83.1</v>
      </c>
      <c r="E7" s="62">
        <v>1.41</v>
      </c>
      <c r="F7" s="65">
        <v>547964.42000000004</v>
      </c>
      <c r="G7" s="65">
        <v>384.94</v>
      </c>
      <c r="H7" s="65">
        <v>3.12</v>
      </c>
      <c r="I7" s="65">
        <v>1237307.48</v>
      </c>
      <c r="J7" s="65">
        <v>1222.1400000000001</v>
      </c>
      <c r="K7" s="65">
        <v>5.44</v>
      </c>
    </row>
    <row r="8" spans="1:11" x14ac:dyDescent="0.35">
      <c r="A8" s="52">
        <v>2030</v>
      </c>
      <c r="B8" s="54">
        <v>6</v>
      </c>
      <c r="C8" s="62">
        <v>573507.99</v>
      </c>
      <c r="D8" s="62">
        <v>202.42</v>
      </c>
      <c r="E8" s="62">
        <v>4.18</v>
      </c>
      <c r="F8" s="65">
        <v>1607956.13</v>
      </c>
      <c r="G8" s="65">
        <v>777.66</v>
      </c>
      <c r="H8" s="65">
        <v>10.77</v>
      </c>
      <c r="I8" s="65">
        <v>3777321.62</v>
      </c>
      <c r="J8" s="65">
        <v>2513.69</v>
      </c>
      <c r="K8" s="65">
        <v>22.17</v>
      </c>
    </row>
    <row r="9" spans="1:11" x14ac:dyDescent="0.35">
      <c r="A9" s="52">
        <v>2031</v>
      </c>
      <c r="B9" s="54">
        <v>7</v>
      </c>
      <c r="C9" s="62">
        <v>655014.37</v>
      </c>
      <c r="D9" s="62">
        <v>226.74</v>
      </c>
      <c r="E9" s="62">
        <v>4.8</v>
      </c>
      <c r="F9" s="65">
        <v>2085643.8</v>
      </c>
      <c r="G9" s="65">
        <v>967.84</v>
      </c>
      <c r="H9" s="65">
        <v>14.16</v>
      </c>
      <c r="I9" s="65">
        <v>5026865.3</v>
      </c>
      <c r="J9" s="65">
        <v>3238.73</v>
      </c>
      <c r="K9" s="65">
        <v>29.99</v>
      </c>
    </row>
    <row r="10" spans="1:11" x14ac:dyDescent="0.35">
      <c r="A10" s="52">
        <v>2032</v>
      </c>
      <c r="B10" s="54">
        <v>8</v>
      </c>
      <c r="C10" s="62">
        <v>1042595.68</v>
      </c>
      <c r="D10" s="62">
        <v>358.71</v>
      </c>
      <c r="E10" s="62">
        <v>7.65</v>
      </c>
      <c r="F10" s="65">
        <v>3476955.3</v>
      </c>
      <c r="G10" s="65">
        <v>1317.2</v>
      </c>
      <c r="H10" s="65">
        <v>24.96</v>
      </c>
      <c r="I10" s="65">
        <v>8124574.7599999998</v>
      </c>
      <c r="J10" s="65">
        <v>3942.96</v>
      </c>
      <c r="K10" s="65">
        <v>54.37</v>
      </c>
    </row>
    <row r="11" spans="1:11" x14ac:dyDescent="0.35">
      <c r="A11" s="52">
        <v>2033</v>
      </c>
      <c r="B11" s="54">
        <v>9</v>
      </c>
      <c r="C11" s="62">
        <v>1258918.33</v>
      </c>
      <c r="D11" s="62">
        <v>428.51</v>
      </c>
      <c r="E11" s="62">
        <v>9.26</v>
      </c>
      <c r="F11" s="65">
        <v>4353551.63</v>
      </c>
      <c r="G11" s="65">
        <v>1526.72</v>
      </c>
      <c r="H11" s="65">
        <v>31.81</v>
      </c>
      <c r="I11" s="65">
        <v>9672804.7200000007</v>
      </c>
      <c r="J11" s="65">
        <v>4251.67</v>
      </c>
      <c r="K11" s="65">
        <v>66.75</v>
      </c>
    </row>
    <row r="12" spans="1:11" x14ac:dyDescent="0.35">
      <c r="A12" s="52">
        <v>2034</v>
      </c>
      <c r="B12" s="54">
        <v>10</v>
      </c>
      <c r="C12" s="62">
        <v>1537430.57</v>
      </c>
      <c r="D12" s="62">
        <v>518.67999999999995</v>
      </c>
      <c r="E12" s="62">
        <v>11.33</v>
      </c>
      <c r="F12" s="65">
        <v>5584657.4199999999</v>
      </c>
      <c r="G12" s="65">
        <v>1829.97</v>
      </c>
      <c r="H12" s="65">
        <v>41.39</v>
      </c>
      <c r="I12" s="65">
        <v>11173978.939999999</v>
      </c>
      <c r="J12" s="65">
        <v>4546.2299999999996</v>
      </c>
      <c r="K12" s="65">
        <v>78.78</v>
      </c>
    </row>
    <row r="13" spans="1:11" x14ac:dyDescent="0.35">
      <c r="A13" s="52">
        <v>2035</v>
      </c>
      <c r="B13" s="54">
        <v>11</v>
      </c>
      <c r="C13" s="62">
        <v>1738812.27</v>
      </c>
      <c r="D13" s="62">
        <v>585.92999999999995</v>
      </c>
      <c r="E13" s="62">
        <v>12.81</v>
      </c>
      <c r="F13" s="65">
        <v>6678135.4100000001</v>
      </c>
      <c r="G13" s="65">
        <v>2102</v>
      </c>
      <c r="H13" s="65">
        <v>49.89</v>
      </c>
      <c r="I13" s="65">
        <v>13238680.98</v>
      </c>
      <c r="J13" s="65">
        <v>4989.41</v>
      </c>
      <c r="K13" s="65">
        <v>95.14</v>
      </c>
    </row>
    <row r="14" spans="1:11" x14ac:dyDescent="0.35">
      <c r="A14" s="52">
        <v>2036</v>
      </c>
      <c r="B14" s="54">
        <v>12</v>
      </c>
      <c r="C14" s="62">
        <v>1839281.23</v>
      </c>
      <c r="D14" s="62">
        <v>623.16</v>
      </c>
      <c r="E14" s="62">
        <v>13.54</v>
      </c>
      <c r="F14" s="65">
        <v>7551947.5499999998</v>
      </c>
      <c r="G14" s="65">
        <v>2322.9499999999998</v>
      </c>
      <c r="H14" s="65">
        <v>56.66</v>
      </c>
      <c r="I14" s="65">
        <v>14739956.59</v>
      </c>
      <c r="J14" s="65">
        <v>5293</v>
      </c>
      <c r="K14" s="65">
        <v>107.13</v>
      </c>
    </row>
    <row r="15" spans="1:11" x14ac:dyDescent="0.35">
      <c r="A15" s="52">
        <v>2037</v>
      </c>
      <c r="B15" s="54">
        <v>13</v>
      </c>
      <c r="C15" s="62">
        <v>1857018.19</v>
      </c>
      <c r="D15" s="62">
        <v>630.91999999999996</v>
      </c>
      <c r="E15" s="62">
        <v>13.66</v>
      </c>
      <c r="F15" s="65">
        <v>7915834.6500000004</v>
      </c>
      <c r="G15" s="65">
        <v>2407.11</v>
      </c>
      <c r="H15" s="65">
        <v>59.52</v>
      </c>
      <c r="I15" s="65">
        <v>15446421.539999999</v>
      </c>
      <c r="J15" s="65">
        <v>5397.65</v>
      </c>
      <c r="K15" s="65">
        <v>112.95</v>
      </c>
    </row>
    <row r="16" spans="1:11" x14ac:dyDescent="0.35">
      <c r="A16" s="52">
        <v>2038</v>
      </c>
      <c r="B16" s="54">
        <v>14</v>
      </c>
      <c r="C16" s="62">
        <v>1766450.35</v>
      </c>
      <c r="D16" s="62">
        <v>600.15</v>
      </c>
      <c r="E16" s="62">
        <v>12.99</v>
      </c>
      <c r="F16" s="65">
        <v>7529774.8300000001</v>
      </c>
      <c r="G16" s="65">
        <v>2289.71</v>
      </c>
      <c r="H16" s="65">
        <v>56.62</v>
      </c>
      <c r="I16" s="65">
        <v>16525057.76</v>
      </c>
      <c r="J16" s="65">
        <v>5601.28</v>
      </c>
      <c r="K16" s="65">
        <v>121.62</v>
      </c>
    </row>
    <row r="17" spans="1:11" x14ac:dyDescent="0.35">
      <c r="A17" s="52">
        <v>2039</v>
      </c>
      <c r="B17" s="54">
        <v>15</v>
      </c>
      <c r="C17" s="62">
        <v>1680299.55</v>
      </c>
      <c r="D17" s="62">
        <v>570.88</v>
      </c>
      <c r="E17" s="62">
        <v>12.36</v>
      </c>
      <c r="F17" s="65">
        <v>7162543.3799999999</v>
      </c>
      <c r="G17" s="65">
        <v>2178.04</v>
      </c>
      <c r="H17" s="65">
        <v>53.86</v>
      </c>
      <c r="I17" s="65">
        <v>16750618.609999999</v>
      </c>
      <c r="J17" s="65">
        <v>5590.62</v>
      </c>
      <c r="K17" s="65">
        <v>123.68</v>
      </c>
    </row>
    <row r="18" spans="1:11" x14ac:dyDescent="0.35">
      <c r="A18" s="52">
        <v>2040</v>
      </c>
      <c r="B18" s="54">
        <v>16</v>
      </c>
      <c r="C18" s="62">
        <v>1457337.34</v>
      </c>
      <c r="D18" s="62">
        <v>484.87</v>
      </c>
      <c r="E18" s="62">
        <v>10.77</v>
      </c>
      <c r="F18" s="65">
        <v>6813222.0199999996</v>
      </c>
      <c r="G18" s="65">
        <v>2071.81</v>
      </c>
      <c r="H18" s="65">
        <v>51.23</v>
      </c>
      <c r="I18" s="65">
        <v>15872486.859999999</v>
      </c>
      <c r="J18" s="65">
        <v>5301.46</v>
      </c>
      <c r="K18" s="65">
        <v>117.18</v>
      </c>
    </row>
    <row r="19" spans="1:11" x14ac:dyDescent="0.35">
      <c r="A19" s="52">
        <v>2041</v>
      </c>
      <c r="B19" s="54">
        <v>17</v>
      </c>
      <c r="C19" s="62">
        <v>1386262.16</v>
      </c>
      <c r="D19" s="62">
        <v>461.22</v>
      </c>
      <c r="E19" s="62">
        <v>10.24</v>
      </c>
      <c r="F19" s="65">
        <v>5820681.1399999997</v>
      </c>
      <c r="G19" s="65">
        <v>1538.25</v>
      </c>
      <c r="H19" s="65">
        <v>44.83</v>
      </c>
      <c r="I19" s="65">
        <v>15045706</v>
      </c>
      <c r="J19" s="65">
        <v>5028.71</v>
      </c>
      <c r="K19" s="65">
        <v>111.06</v>
      </c>
    </row>
    <row r="20" spans="1:11" x14ac:dyDescent="0.35">
      <c r="A20" s="52">
        <v>2042</v>
      </c>
      <c r="B20" s="54">
        <v>18</v>
      </c>
      <c r="C20" s="62">
        <v>1318653.3600000001</v>
      </c>
      <c r="D20" s="62">
        <v>438.72</v>
      </c>
      <c r="E20" s="62">
        <v>9.74</v>
      </c>
      <c r="F20" s="65">
        <v>5536803.1699999999</v>
      </c>
      <c r="G20" s="65">
        <v>1463.23</v>
      </c>
      <c r="H20" s="65">
        <v>42.64</v>
      </c>
      <c r="I20" s="65">
        <v>14266584.300000001</v>
      </c>
      <c r="J20" s="65">
        <v>4771.2299999999996</v>
      </c>
      <c r="K20" s="65">
        <v>105.3</v>
      </c>
    </row>
    <row r="21" spans="1:11" x14ac:dyDescent="0.35">
      <c r="A21" s="52">
        <v>2043</v>
      </c>
      <c r="B21" s="54">
        <v>19</v>
      </c>
      <c r="C21" s="62">
        <v>1254341.8700000001</v>
      </c>
      <c r="D21" s="62">
        <v>417.33</v>
      </c>
      <c r="E21" s="62">
        <v>9.27</v>
      </c>
      <c r="F21" s="65">
        <v>5266770.0999999996</v>
      </c>
      <c r="G21" s="65">
        <v>1391.87</v>
      </c>
      <c r="H21" s="65">
        <v>40.56</v>
      </c>
      <c r="I21" s="65">
        <v>12123622.58</v>
      </c>
      <c r="J21" s="65">
        <v>3097.42</v>
      </c>
      <c r="K21" s="65">
        <v>93.85</v>
      </c>
    </row>
    <row r="22" spans="1:11" x14ac:dyDescent="0.35">
      <c r="A22" s="52">
        <v>2044</v>
      </c>
      <c r="B22" s="54">
        <v>20</v>
      </c>
      <c r="C22" s="62">
        <v>1193166.8999999999</v>
      </c>
      <c r="D22" s="62">
        <v>396.97</v>
      </c>
      <c r="E22" s="62">
        <v>8.82</v>
      </c>
      <c r="F22" s="65">
        <v>5009906.6900000004</v>
      </c>
      <c r="G22" s="65">
        <v>1323.98</v>
      </c>
      <c r="H22" s="65">
        <v>38.58</v>
      </c>
      <c r="I22" s="65">
        <v>11532346.529999999</v>
      </c>
      <c r="J22" s="65">
        <v>2946.35</v>
      </c>
      <c r="K22" s="65">
        <v>89.27</v>
      </c>
    </row>
    <row r="23" spans="1:11" x14ac:dyDescent="0.35">
      <c r="A23" s="52">
        <v>2045</v>
      </c>
      <c r="B23" s="54">
        <v>21</v>
      </c>
      <c r="C23" s="62">
        <v>540192.42000000004</v>
      </c>
      <c r="D23" s="62">
        <v>191.85</v>
      </c>
      <c r="E23" s="62">
        <v>3.94</v>
      </c>
      <c r="F23" s="65">
        <v>4765570.66</v>
      </c>
      <c r="G23" s="65">
        <v>1259.4100000000001</v>
      </c>
      <c r="H23" s="65">
        <v>36.700000000000003</v>
      </c>
      <c r="I23" s="65">
        <v>10969907.35</v>
      </c>
      <c r="J23" s="65">
        <v>2802.66</v>
      </c>
      <c r="K23" s="65">
        <v>84.92</v>
      </c>
    </row>
    <row r="24" spans="1:11" x14ac:dyDescent="0.35">
      <c r="A24" s="52">
        <v>2046</v>
      </c>
      <c r="B24" s="54">
        <v>22</v>
      </c>
      <c r="C24" s="62">
        <v>513846.93</v>
      </c>
      <c r="D24" s="62">
        <v>182.5</v>
      </c>
      <c r="E24" s="62">
        <v>3.74</v>
      </c>
      <c r="F24" s="65">
        <v>4533151.03</v>
      </c>
      <c r="G24" s="65">
        <v>1197.99</v>
      </c>
      <c r="H24" s="65">
        <v>34.909999999999997</v>
      </c>
      <c r="I24" s="65">
        <v>10434898.66</v>
      </c>
      <c r="J24" s="65">
        <v>2665.97</v>
      </c>
      <c r="K24" s="65">
        <v>80.78</v>
      </c>
    </row>
    <row r="25" spans="1:11" x14ac:dyDescent="0.35">
      <c r="A25" s="52">
        <v>2047</v>
      </c>
      <c r="B25" s="54">
        <v>23</v>
      </c>
      <c r="C25" s="62">
        <v>0</v>
      </c>
      <c r="D25" s="62">
        <v>0</v>
      </c>
      <c r="E25" s="62">
        <v>0</v>
      </c>
      <c r="F25" s="65">
        <v>4312066.6500000004</v>
      </c>
      <c r="G25" s="65">
        <v>1139.56</v>
      </c>
      <c r="H25" s="65">
        <v>33.21</v>
      </c>
      <c r="I25" s="65">
        <v>9925982.6400000006</v>
      </c>
      <c r="J25" s="65">
        <v>2535.9499999999998</v>
      </c>
      <c r="K25" s="65">
        <v>76.84</v>
      </c>
    </row>
    <row r="26" spans="1:11" x14ac:dyDescent="0.35">
      <c r="A26" s="52">
        <v>2048</v>
      </c>
      <c r="B26" s="54">
        <v>24</v>
      </c>
      <c r="C26" s="62">
        <v>0</v>
      </c>
      <c r="D26" s="62">
        <v>0</v>
      </c>
      <c r="E26" s="62">
        <v>0</v>
      </c>
      <c r="F26" s="65">
        <v>4101764.68</v>
      </c>
      <c r="G26" s="65">
        <v>1083.99</v>
      </c>
      <c r="H26" s="65">
        <v>31.59</v>
      </c>
      <c r="I26" s="65">
        <v>9441886.7599999998</v>
      </c>
      <c r="J26" s="65">
        <v>2412.27</v>
      </c>
      <c r="K26" s="65">
        <v>73.09</v>
      </c>
    </row>
    <row r="27" spans="1:11" x14ac:dyDescent="0.35">
      <c r="A27" s="52">
        <v>2049</v>
      </c>
      <c r="B27" s="54">
        <v>25</v>
      </c>
      <c r="C27" s="62">
        <v>0</v>
      </c>
      <c r="D27" s="62">
        <v>0</v>
      </c>
      <c r="E27" s="62">
        <v>0</v>
      </c>
      <c r="F27" s="65">
        <v>3901719.25</v>
      </c>
      <c r="G27" s="65">
        <v>1031.1199999999999</v>
      </c>
      <c r="H27" s="65">
        <v>30.05</v>
      </c>
      <c r="I27" s="65">
        <v>8981400.5099999998</v>
      </c>
      <c r="J27" s="65">
        <v>2294.62</v>
      </c>
      <c r="K27" s="65">
        <v>69.53</v>
      </c>
    </row>
    <row r="28" spans="1:11" x14ac:dyDescent="0.35">
      <c r="A28" s="52">
        <v>2050</v>
      </c>
      <c r="B28" s="54">
        <v>26</v>
      </c>
      <c r="C28" s="62">
        <v>0</v>
      </c>
      <c r="D28" s="62">
        <v>0</v>
      </c>
      <c r="E28" s="62">
        <v>0</v>
      </c>
      <c r="F28" s="65">
        <v>3711430.16</v>
      </c>
      <c r="G28" s="65">
        <v>980.83</v>
      </c>
      <c r="H28" s="65">
        <v>28.58</v>
      </c>
      <c r="I28" s="65">
        <v>8543372.4399999995</v>
      </c>
      <c r="J28" s="65">
        <v>2182.71</v>
      </c>
      <c r="K28" s="65">
        <v>66.14</v>
      </c>
    </row>
    <row r="29" spans="1:11" x14ac:dyDescent="0.35">
      <c r="A29" s="52">
        <v>2051</v>
      </c>
      <c r="B29" s="54">
        <v>27</v>
      </c>
      <c r="C29" s="62">
        <v>0</v>
      </c>
      <c r="D29" s="62">
        <v>0</v>
      </c>
      <c r="E29" s="62">
        <v>0</v>
      </c>
      <c r="F29" s="65">
        <v>3530421.57</v>
      </c>
      <c r="G29" s="65">
        <v>933</v>
      </c>
      <c r="H29" s="65">
        <v>27.19</v>
      </c>
      <c r="I29" s="65">
        <v>8126707.25</v>
      </c>
      <c r="J29" s="65">
        <v>2076.2600000000002</v>
      </c>
      <c r="K29" s="65">
        <v>62.91</v>
      </c>
    </row>
    <row r="30" spans="1:11" x14ac:dyDescent="0.35">
      <c r="A30" s="52">
        <v>2052</v>
      </c>
      <c r="B30" s="54">
        <v>28</v>
      </c>
      <c r="C30" s="62">
        <v>0</v>
      </c>
      <c r="D30" s="62">
        <v>0</v>
      </c>
      <c r="E30" s="62">
        <v>0</v>
      </c>
      <c r="F30" s="65">
        <v>3358240.88</v>
      </c>
      <c r="G30" s="65">
        <v>887.49</v>
      </c>
      <c r="H30" s="65">
        <v>25.86</v>
      </c>
      <c r="I30" s="65">
        <v>7730363.0599999996</v>
      </c>
      <c r="J30" s="65">
        <v>1975</v>
      </c>
      <c r="K30" s="65">
        <v>59.84</v>
      </c>
    </row>
    <row r="31" spans="1:11" x14ac:dyDescent="0.35">
      <c r="A31" s="52">
        <v>2053</v>
      </c>
      <c r="B31" s="54">
        <v>29</v>
      </c>
      <c r="C31" s="62">
        <v>0</v>
      </c>
      <c r="D31" s="62">
        <v>0</v>
      </c>
      <c r="E31" s="62">
        <v>0</v>
      </c>
      <c r="F31" s="65">
        <v>3194457.54</v>
      </c>
      <c r="G31" s="65">
        <v>844.21</v>
      </c>
      <c r="H31" s="65">
        <v>24.6</v>
      </c>
      <c r="I31" s="65">
        <v>7353348.7999999998</v>
      </c>
      <c r="J31" s="65">
        <v>1878.68</v>
      </c>
      <c r="K31" s="65">
        <v>56.92</v>
      </c>
    </row>
    <row r="32" spans="1:11" x14ac:dyDescent="0.35">
      <c r="A32" s="52">
        <v>2054</v>
      </c>
      <c r="B32" s="54">
        <v>30</v>
      </c>
      <c r="C32" s="62">
        <v>0</v>
      </c>
      <c r="D32" s="62">
        <v>0</v>
      </c>
      <c r="E32" s="62">
        <v>0</v>
      </c>
      <c r="F32" s="65">
        <v>3038662.01</v>
      </c>
      <c r="G32" s="65">
        <v>803.04</v>
      </c>
      <c r="H32" s="65">
        <v>23.4</v>
      </c>
      <c r="I32" s="65">
        <v>6994721.75</v>
      </c>
      <c r="J32" s="65">
        <v>1787.05</v>
      </c>
      <c r="K32" s="65">
        <v>54.15</v>
      </c>
    </row>
    <row r="33" spans="1:11" x14ac:dyDescent="0.35">
      <c r="A33" s="52">
        <v>2055</v>
      </c>
      <c r="B33" s="54">
        <v>31</v>
      </c>
      <c r="C33" s="62">
        <v>0</v>
      </c>
      <c r="D33" s="62">
        <v>0</v>
      </c>
      <c r="E33" s="62">
        <v>0</v>
      </c>
      <c r="F33" s="65">
        <v>1791401.21</v>
      </c>
      <c r="G33" s="65">
        <v>483.08</v>
      </c>
      <c r="H33" s="65">
        <v>13.75</v>
      </c>
      <c r="I33" s="65">
        <v>3847046.03</v>
      </c>
      <c r="J33" s="65">
        <v>982.87</v>
      </c>
      <c r="K33" s="65">
        <v>29.78</v>
      </c>
    </row>
    <row r="34" spans="1:11" x14ac:dyDescent="0.35">
      <c r="A34" s="52">
        <v>2056</v>
      </c>
      <c r="B34" s="54">
        <v>32</v>
      </c>
      <c r="C34" s="62">
        <v>0</v>
      </c>
      <c r="D34" s="62">
        <v>0</v>
      </c>
      <c r="E34" s="62">
        <v>0</v>
      </c>
      <c r="F34" s="65">
        <v>1704033.55</v>
      </c>
      <c r="G34" s="65">
        <v>459.52</v>
      </c>
      <c r="H34" s="65">
        <v>13.08</v>
      </c>
      <c r="I34" s="65">
        <v>3659423.38</v>
      </c>
      <c r="J34" s="65">
        <v>934.93</v>
      </c>
      <c r="K34" s="65">
        <v>28.33</v>
      </c>
    </row>
    <row r="35" spans="1:11" x14ac:dyDescent="0.35">
      <c r="A35" s="52">
        <v>2057</v>
      </c>
      <c r="B35" s="54">
        <v>33</v>
      </c>
      <c r="C35" s="62">
        <v>0</v>
      </c>
      <c r="D35" s="62">
        <v>0</v>
      </c>
      <c r="E35" s="62">
        <v>0</v>
      </c>
      <c r="F35" s="65">
        <v>0</v>
      </c>
      <c r="G35" s="65">
        <v>0</v>
      </c>
      <c r="H35" s="65">
        <v>0</v>
      </c>
      <c r="I35" s="65">
        <v>3480951.2</v>
      </c>
      <c r="J35" s="65">
        <v>889.33</v>
      </c>
      <c r="K35" s="65">
        <v>26.95</v>
      </c>
    </row>
    <row r="36" spans="1:11" x14ac:dyDescent="0.35">
      <c r="A36" s="52">
        <v>2058</v>
      </c>
      <c r="B36" s="54">
        <v>34</v>
      </c>
      <c r="C36" s="62">
        <v>0</v>
      </c>
      <c r="D36" s="62">
        <v>0</v>
      </c>
      <c r="E36" s="62">
        <v>0</v>
      </c>
      <c r="F36" s="65">
        <v>0</v>
      </c>
      <c r="G36" s="65">
        <v>0</v>
      </c>
      <c r="H36" s="65">
        <v>0</v>
      </c>
      <c r="I36" s="65">
        <v>3311183.2</v>
      </c>
      <c r="J36" s="65">
        <v>845.96</v>
      </c>
      <c r="K36" s="65">
        <v>25.63</v>
      </c>
    </row>
    <row r="37" spans="1:11" x14ac:dyDescent="0.35">
      <c r="A37" s="52">
        <v>2059</v>
      </c>
      <c r="B37" s="54">
        <v>35</v>
      </c>
      <c r="C37" s="62">
        <v>0</v>
      </c>
      <c r="D37" s="62">
        <v>0</v>
      </c>
      <c r="E37" s="62">
        <v>0</v>
      </c>
      <c r="F37" s="65">
        <v>0</v>
      </c>
      <c r="G37" s="65">
        <v>0</v>
      </c>
      <c r="H37" s="65">
        <v>0</v>
      </c>
      <c r="I37" s="65">
        <v>3149694.89</v>
      </c>
      <c r="J37" s="65">
        <v>804.7</v>
      </c>
      <c r="K37" s="65">
        <v>24.38</v>
      </c>
    </row>
    <row r="38" spans="1:11" x14ac:dyDescent="0.35">
      <c r="A38" s="52">
        <v>2060</v>
      </c>
      <c r="B38" s="54">
        <v>36</v>
      </c>
      <c r="C38" s="62">
        <v>0</v>
      </c>
      <c r="D38" s="62">
        <v>0</v>
      </c>
      <c r="E38" s="62">
        <v>0</v>
      </c>
      <c r="F38" s="65">
        <v>0</v>
      </c>
      <c r="G38" s="65">
        <v>0</v>
      </c>
      <c r="H38" s="65">
        <v>0</v>
      </c>
      <c r="I38" s="65">
        <v>2996082.46</v>
      </c>
      <c r="J38" s="65">
        <v>765.46</v>
      </c>
      <c r="K38" s="65">
        <v>23.19</v>
      </c>
    </row>
    <row r="39" spans="1:11" x14ac:dyDescent="0.35">
      <c r="A39" s="52">
        <v>2061</v>
      </c>
      <c r="B39" s="54">
        <v>37</v>
      </c>
      <c r="C39" s="62">
        <v>0</v>
      </c>
      <c r="D39" s="62">
        <v>0</v>
      </c>
      <c r="E39" s="62">
        <v>0</v>
      </c>
      <c r="F39" s="65">
        <v>0</v>
      </c>
      <c r="G39" s="65">
        <v>0</v>
      </c>
      <c r="H39" s="65">
        <v>0</v>
      </c>
      <c r="I39" s="65">
        <v>2849961.8</v>
      </c>
      <c r="J39" s="65">
        <v>728.13</v>
      </c>
      <c r="K39" s="65">
        <v>22.06</v>
      </c>
    </row>
    <row r="40" spans="1:11" x14ac:dyDescent="0.35">
      <c r="A40" s="66" t="s">
        <v>71</v>
      </c>
      <c r="B40" s="58" t="s">
        <v>72</v>
      </c>
      <c r="C40" s="67">
        <v>21956998.600000001</v>
      </c>
      <c r="D40" s="67">
        <v>7461.44</v>
      </c>
      <c r="E40" s="67">
        <v>161.52000000000001</v>
      </c>
      <c r="F40" s="68">
        <v>125225959.26000001</v>
      </c>
      <c r="G40" s="68">
        <v>37247.15</v>
      </c>
      <c r="H40" s="68">
        <v>945.41</v>
      </c>
      <c r="I40" s="68">
        <v>297091483.77999997</v>
      </c>
      <c r="J40" s="68">
        <v>97014.3</v>
      </c>
      <c r="K40" s="68">
        <v>2203.4299999999998</v>
      </c>
    </row>
  </sheetData>
  <sheetProtection algorithmName="SHA-512" hashValue="b986+tYjhosizwPbAuABJjNnjIf+gM0LK/PWGAWYAPAT2sJIkx7VZM8s8DUA6MdzRzLWAQuENjXKjlK8GR9M5w==" saltValue="gJ8zkFQL2besctILVtPD+Q==" spinCount="100000" sheet="1" objects="1" scenarios="1"/>
  <phoneticPr fontId="7"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4C1D-B183-4C9B-9732-3091D216A732}">
  <sheetPr codeName="Sheet14">
    <tabColor theme="7" tint="0.79998168889431442"/>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activeCell="A2" sqref="A2"/>
    </sheetView>
  </sheetViews>
  <sheetFormatPr defaultColWidth="9.1796875" defaultRowHeight="14.5" x14ac:dyDescent="0.35"/>
  <cols>
    <col min="1" max="1" width="11.26953125" style="3" customWidth="1"/>
    <col min="2" max="2" width="12.1796875" style="3" customWidth="1"/>
    <col min="3" max="3" width="19.81640625" style="4" bestFit="1" customWidth="1"/>
    <col min="4" max="4" width="17" style="4" bestFit="1" customWidth="1"/>
    <col min="5" max="5" width="18.7265625" style="4" bestFit="1" customWidth="1"/>
    <col min="6" max="6" width="19.81640625" style="4" bestFit="1" customWidth="1"/>
    <col min="7" max="7" width="17.26953125" style="4" bestFit="1" customWidth="1"/>
    <col min="8" max="8" width="18.7265625" style="5" bestFit="1" customWidth="1"/>
    <col min="9" max="9" width="19.81640625" style="5" bestFit="1" customWidth="1"/>
    <col min="10" max="10" width="17.54296875" style="5" bestFit="1" customWidth="1"/>
    <col min="11" max="11" width="18.7265625" style="5" bestFit="1" customWidth="1"/>
    <col min="12" max="12" width="27" style="5" customWidth="1"/>
    <col min="13" max="16384" width="9.1796875" style="5"/>
  </cols>
  <sheetData>
    <row r="1" spans="1:11" ht="18.5" x14ac:dyDescent="0.35">
      <c r="A1" s="1" t="s">
        <v>75</v>
      </c>
    </row>
    <row r="2" spans="1:11" s="6" customFormat="1" ht="31" x14ac:dyDescent="0.45">
      <c r="A2" s="50" t="s">
        <v>60</v>
      </c>
      <c r="B2" s="51" t="s">
        <v>61</v>
      </c>
      <c r="C2" s="51" t="s">
        <v>62</v>
      </c>
      <c r="D2" s="51" t="s">
        <v>63</v>
      </c>
      <c r="E2" s="51" t="s">
        <v>64</v>
      </c>
      <c r="F2" s="51" t="s">
        <v>65</v>
      </c>
      <c r="G2" s="51" t="s">
        <v>66</v>
      </c>
      <c r="H2" s="51" t="s">
        <v>67</v>
      </c>
      <c r="I2" s="51" t="s">
        <v>68</v>
      </c>
      <c r="J2" s="51" t="s">
        <v>69</v>
      </c>
      <c r="K2" s="51" t="s">
        <v>70</v>
      </c>
    </row>
    <row r="3" spans="1:11" x14ac:dyDescent="0.35">
      <c r="A3" s="52">
        <v>2025</v>
      </c>
      <c r="B3" s="54">
        <v>1</v>
      </c>
      <c r="C3" s="62">
        <v>0</v>
      </c>
      <c r="D3" s="62">
        <v>0</v>
      </c>
      <c r="E3" s="62">
        <v>0</v>
      </c>
      <c r="F3" s="65">
        <v>0</v>
      </c>
      <c r="G3" s="65">
        <v>0</v>
      </c>
      <c r="H3" s="65">
        <v>0</v>
      </c>
      <c r="I3" s="65">
        <v>0</v>
      </c>
      <c r="J3" s="65">
        <v>0</v>
      </c>
      <c r="K3" s="65">
        <v>0</v>
      </c>
    </row>
    <row r="4" spans="1:11" x14ac:dyDescent="0.35">
      <c r="A4" s="52">
        <v>2026</v>
      </c>
      <c r="B4" s="54">
        <v>2</v>
      </c>
      <c r="C4" s="62">
        <v>0</v>
      </c>
      <c r="D4" s="62">
        <v>0</v>
      </c>
      <c r="E4" s="62">
        <v>0</v>
      </c>
      <c r="F4" s="65">
        <v>0</v>
      </c>
      <c r="G4" s="65">
        <v>0</v>
      </c>
      <c r="H4" s="65">
        <v>0</v>
      </c>
      <c r="I4" s="65">
        <v>0</v>
      </c>
      <c r="J4" s="65">
        <v>0</v>
      </c>
      <c r="K4" s="65">
        <v>0</v>
      </c>
    </row>
    <row r="5" spans="1:11" x14ac:dyDescent="0.35">
      <c r="A5" s="52">
        <v>2027</v>
      </c>
      <c r="B5" s="54">
        <v>3</v>
      </c>
      <c r="C5" s="62">
        <v>0</v>
      </c>
      <c r="D5" s="62">
        <v>0</v>
      </c>
      <c r="E5" s="62">
        <v>0</v>
      </c>
      <c r="F5" s="65">
        <v>0</v>
      </c>
      <c r="G5" s="65">
        <v>0</v>
      </c>
      <c r="H5" s="65">
        <v>0</v>
      </c>
      <c r="I5" s="65">
        <v>0</v>
      </c>
      <c r="J5" s="65">
        <v>0</v>
      </c>
      <c r="K5" s="65">
        <v>0</v>
      </c>
    </row>
    <row r="6" spans="1:11" x14ac:dyDescent="0.35">
      <c r="A6" s="52">
        <v>2028</v>
      </c>
      <c r="B6" s="54">
        <v>4</v>
      </c>
      <c r="C6" s="62">
        <v>-126240.44</v>
      </c>
      <c r="D6" s="62">
        <v>-43.91</v>
      </c>
      <c r="E6" s="62">
        <v>-0.93</v>
      </c>
      <c r="F6" s="65">
        <v>-277616.53000000003</v>
      </c>
      <c r="G6" s="65">
        <v>-163.69</v>
      </c>
      <c r="H6" s="65">
        <v>-1.74</v>
      </c>
      <c r="I6" s="65">
        <v>-559424.67000000004</v>
      </c>
      <c r="J6" s="65">
        <v>-435.67</v>
      </c>
      <c r="K6" s="65">
        <v>-3.02</v>
      </c>
    </row>
    <row r="7" spans="1:11" x14ac:dyDescent="0.35">
      <c r="A7" s="52">
        <v>2029</v>
      </c>
      <c r="B7" s="54">
        <v>5</v>
      </c>
      <c r="C7" s="62">
        <v>-178530.94</v>
      </c>
      <c r="D7" s="62">
        <v>-62.09</v>
      </c>
      <c r="E7" s="62">
        <v>-1.31</v>
      </c>
      <c r="F7" s="65">
        <v>-449476.96</v>
      </c>
      <c r="G7" s="65">
        <v>-252.33</v>
      </c>
      <c r="H7" s="65">
        <v>-2.87</v>
      </c>
      <c r="I7" s="65">
        <v>-931471.08</v>
      </c>
      <c r="J7" s="65">
        <v>-739.49</v>
      </c>
      <c r="K7" s="65">
        <v>-4.97</v>
      </c>
    </row>
    <row r="8" spans="1:11" x14ac:dyDescent="0.35">
      <c r="A8" s="52">
        <v>2030</v>
      </c>
      <c r="B8" s="54">
        <v>6</v>
      </c>
      <c r="C8" s="62">
        <v>-512699.61</v>
      </c>
      <c r="D8" s="62">
        <v>-153.82</v>
      </c>
      <c r="E8" s="62">
        <v>-3.87</v>
      </c>
      <c r="F8" s="65">
        <v>-1376267.06</v>
      </c>
      <c r="G8" s="65">
        <v>-528.63</v>
      </c>
      <c r="H8" s="65">
        <v>-9.89</v>
      </c>
      <c r="I8" s="65">
        <v>-3065165.68</v>
      </c>
      <c r="J8" s="65">
        <v>-1571.39</v>
      </c>
      <c r="K8" s="65">
        <v>-20.25</v>
      </c>
    </row>
    <row r="9" spans="1:11" x14ac:dyDescent="0.35">
      <c r="A9" s="52">
        <v>2031</v>
      </c>
      <c r="B9" s="54">
        <v>7</v>
      </c>
      <c r="C9" s="62">
        <v>-586136.48</v>
      </c>
      <c r="D9" s="62">
        <v>-172.69</v>
      </c>
      <c r="E9" s="62">
        <v>-4.4400000000000004</v>
      </c>
      <c r="F9" s="65">
        <v>-1791776.25</v>
      </c>
      <c r="G9" s="65">
        <v>-661.09</v>
      </c>
      <c r="H9" s="65">
        <v>-13</v>
      </c>
      <c r="I9" s="65">
        <v>-4098505.88</v>
      </c>
      <c r="J9" s="65">
        <v>-2031.18</v>
      </c>
      <c r="K9" s="65">
        <v>-27.4</v>
      </c>
    </row>
    <row r="10" spans="1:11" x14ac:dyDescent="0.35">
      <c r="A10" s="52">
        <v>2032</v>
      </c>
      <c r="B10" s="54">
        <v>8</v>
      </c>
      <c r="C10" s="62">
        <v>-933244</v>
      </c>
      <c r="D10" s="62">
        <v>-273.39</v>
      </c>
      <c r="E10" s="62">
        <v>-7.08</v>
      </c>
      <c r="F10" s="65">
        <v>-3035303.5</v>
      </c>
      <c r="G10" s="65">
        <v>-923.78</v>
      </c>
      <c r="H10" s="65">
        <v>-22.91</v>
      </c>
      <c r="I10" s="65">
        <v>-6859161.6699999999</v>
      </c>
      <c r="J10" s="65">
        <v>-2554.83</v>
      </c>
      <c r="K10" s="65">
        <v>-49.67</v>
      </c>
    </row>
    <row r="11" spans="1:11" x14ac:dyDescent="0.35">
      <c r="A11" s="52">
        <v>2033</v>
      </c>
      <c r="B11" s="54">
        <v>9</v>
      </c>
      <c r="C11" s="62">
        <v>-1127473.18</v>
      </c>
      <c r="D11" s="62">
        <v>-327.01</v>
      </c>
      <c r="E11" s="62">
        <v>-8.57</v>
      </c>
      <c r="F11" s="65">
        <v>-3820514.01</v>
      </c>
      <c r="G11" s="65">
        <v>-1082.9100000000001</v>
      </c>
      <c r="H11" s="65">
        <v>-29.19</v>
      </c>
      <c r="I11" s="65">
        <v>-8246806.6100000003</v>
      </c>
      <c r="J11" s="65">
        <v>-2792.16</v>
      </c>
      <c r="K11" s="65">
        <v>-60.99</v>
      </c>
    </row>
    <row r="12" spans="1:11" x14ac:dyDescent="0.35">
      <c r="A12" s="52">
        <v>2034</v>
      </c>
      <c r="B12" s="54">
        <v>10</v>
      </c>
      <c r="C12" s="62">
        <v>-1377502.32</v>
      </c>
      <c r="D12" s="62">
        <v>-396.24</v>
      </c>
      <c r="E12" s="62">
        <v>-10.49</v>
      </c>
      <c r="F12" s="65">
        <v>-4921809.7699999996</v>
      </c>
      <c r="G12" s="65">
        <v>-1311.8</v>
      </c>
      <c r="H12" s="65">
        <v>-37.979999999999997</v>
      </c>
      <c r="I12" s="65">
        <v>-9593142.8300000001</v>
      </c>
      <c r="J12" s="65">
        <v>-3019.6</v>
      </c>
      <c r="K12" s="65">
        <v>-71.98</v>
      </c>
    </row>
    <row r="13" spans="1:11" x14ac:dyDescent="0.35">
      <c r="A13" s="52">
        <v>2035</v>
      </c>
      <c r="B13" s="54">
        <v>11</v>
      </c>
      <c r="C13" s="62">
        <v>-1558023.77</v>
      </c>
      <c r="D13" s="62">
        <v>-447.68</v>
      </c>
      <c r="E13" s="62">
        <v>-11.86</v>
      </c>
      <c r="F13" s="65">
        <v>-5899552.7400000002</v>
      </c>
      <c r="G13" s="65">
        <v>-1516.73</v>
      </c>
      <c r="H13" s="65">
        <v>-45.78</v>
      </c>
      <c r="I13" s="65">
        <v>-11437961.060000001</v>
      </c>
      <c r="J13" s="65">
        <v>-3353.84</v>
      </c>
      <c r="K13" s="65">
        <v>-86.93</v>
      </c>
    </row>
    <row r="14" spans="1:11" x14ac:dyDescent="0.35">
      <c r="A14" s="52">
        <v>2036</v>
      </c>
      <c r="B14" s="54">
        <v>12</v>
      </c>
      <c r="C14" s="62">
        <v>-1647613.21</v>
      </c>
      <c r="D14" s="62">
        <v>-475.81</v>
      </c>
      <c r="E14" s="62">
        <v>-12.54</v>
      </c>
      <c r="F14" s="65">
        <v>-6680299.0099999998</v>
      </c>
      <c r="G14" s="65">
        <v>-1682.63</v>
      </c>
      <c r="H14" s="65">
        <v>-52</v>
      </c>
      <c r="I14" s="65">
        <v>-12782748.5</v>
      </c>
      <c r="J14" s="65">
        <v>-3586.37</v>
      </c>
      <c r="K14" s="65">
        <v>-97.88</v>
      </c>
    </row>
    <row r="15" spans="1:11" x14ac:dyDescent="0.35">
      <c r="A15" s="52">
        <v>2037</v>
      </c>
      <c r="B15" s="54">
        <v>13</v>
      </c>
      <c r="C15" s="62">
        <v>-1663275.76</v>
      </c>
      <c r="D15" s="62">
        <v>-481.58</v>
      </c>
      <c r="E15" s="62">
        <v>-12.65</v>
      </c>
      <c r="F15" s="65">
        <v>-7006709.2699999996</v>
      </c>
      <c r="G15" s="65">
        <v>-1746.99</v>
      </c>
      <c r="H15" s="65">
        <v>-54.62</v>
      </c>
      <c r="I15" s="65">
        <v>-13422527.539999999</v>
      </c>
      <c r="J15" s="65">
        <v>-3674.25</v>
      </c>
      <c r="K15" s="65">
        <v>-103.2</v>
      </c>
    </row>
    <row r="16" spans="1:11" x14ac:dyDescent="0.35">
      <c r="A16" s="52">
        <v>2038</v>
      </c>
      <c r="B16" s="54">
        <v>14</v>
      </c>
      <c r="C16" s="62">
        <v>-1582156.84</v>
      </c>
      <c r="D16" s="62">
        <v>-458.1</v>
      </c>
      <c r="E16" s="62">
        <v>-12.03</v>
      </c>
      <c r="F16" s="65">
        <v>-6664988.0300000003</v>
      </c>
      <c r="G16" s="65">
        <v>-1661.79</v>
      </c>
      <c r="H16" s="65">
        <v>-51.96</v>
      </c>
      <c r="I16" s="65">
        <v>-14391369.189999999</v>
      </c>
      <c r="J16" s="65">
        <v>-3833.15</v>
      </c>
      <c r="K16" s="65">
        <v>-111.13</v>
      </c>
    </row>
    <row r="17" spans="1:11" x14ac:dyDescent="0.35">
      <c r="A17" s="52">
        <v>2039</v>
      </c>
      <c r="B17" s="54">
        <v>15</v>
      </c>
      <c r="C17" s="62">
        <v>-1504994.14</v>
      </c>
      <c r="D17" s="62">
        <v>-435.75</v>
      </c>
      <c r="E17" s="62">
        <v>-11.45</v>
      </c>
      <c r="F17" s="65">
        <v>-6339932.7199999997</v>
      </c>
      <c r="G17" s="65">
        <v>-1580.74</v>
      </c>
      <c r="H17" s="65">
        <v>-49.42</v>
      </c>
      <c r="I17" s="65">
        <v>-14603657.220000001</v>
      </c>
      <c r="J17" s="65">
        <v>-3836.37</v>
      </c>
      <c r="K17" s="65">
        <v>-113.01</v>
      </c>
    </row>
    <row r="18" spans="1:11" x14ac:dyDescent="0.35">
      <c r="A18" s="52">
        <v>2040</v>
      </c>
      <c r="B18" s="54">
        <v>16</v>
      </c>
      <c r="C18" s="62">
        <v>-1306614.79</v>
      </c>
      <c r="D18" s="62">
        <v>-371.03</v>
      </c>
      <c r="E18" s="62">
        <v>-9.9700000000000006</v>
      </c>
      <c r="F18" s="65">
        <v>-6030730.5599999996</v>
      </c>
      <c r="G18" s="65">
        <v>-1503.65</v>
      </c>
      <c r="H18" s="65">
        <v>-47.01</v>
      </c>
      <c r="I18" s="65">
        <v>-13837363.720000001</v>
      </c>
      <c r="J18" s="65">
        <v>-3637.46</v>
      </c>
      <c r="K18" s="65">
        <v>-107.07</v>
      </c>
    </row>
    <row r="19" spans="1:11" x14ac:dyDescent="0.35">
      <c r="A19" s="52">
        <v>2041</v>
      </c>
      <c r="B19" s="54">
        <v>17</v>
      </c>
      <c r="C19" s="62">
        <v>-1242890.43</v>
      </c>
      <c r="D19" s="62">
        <v>-352.94</v>
      </c>
      <c r="E19" s="62">
        <v>-9.48</v>
      </c>
      <c r="F19" s="65">
        <v>-5189923.59</v>
      </c>
      <c r="G19" s="65">
        <v>-1145.1199999999999</v>
      </c>
      <c r="H19" s="65">
        <v>-41.13</v>
      </c>
      <c r="I19" s="65">
        <v>-13115973.58</v>
      </c>
      <c r="J19" s="65">
        <v>-3449.9</v>
      </c>
      <c r="K19" s="65">
        <v>-101.48</v>
      </c>
    </row>
    <row r="20" spans="1:11" x14ac:dyDescent="0.35">
      <c r="A20" s="52">
        <v>2042</v>
      </c>
      <c r="B20" s="54">
        <v>18</v>
      </c>
      <c r="C20" s="62">
        <v>-1182273.95</v>
      </c>
      <c r="D20" s="62">
        <v>-335.73</v>
      </c>
      <c r="E20" s="62">
        <v>-9.02</v>
      </c>
      <c r="F20" s="65">
        <v>-4936808.03</v>
      </c>
      <c r="G20" s="65">
        <v>-1089.27</v>
      </c>
      <c r="H20" s="65">
        <v>-39.130000000000003</v>
      </c>
      <c r="I20" s="65">
        <v>-12436247.859999999</v>
      </c>
      <c r="J20" s="65">
        <v>-3272.9</v>
      </c>
      <c r="K20" s="65">
        <v>-96.21</v>
      </c>
    </row>
    <row r="21" spans="1:11" x14ac:dyDescent="0.35">
      <c r="A21" s="52">
        <v>2043</v>
      </c>
      <c r="B21" s="54">
        <v>19</v>
      </c>
      <c r="C21" s="62">
        <v>-1124613.77</v>
      </c>
      <c r="D21" s="62">
        <v>-319.35000000000002</v>
      </c>
      <c r="E21" s="62">
        <v>-8.58</v>
      </c>
      <c r="F21" s="65">
        <v>-4696037.0599999996</v>
      </c>
      <c r="G21" s="65">
        <v>-1036.1500000000001</v>
      </c>
      <c r="H21" s="65">
        <v>-37.22</v>
      </c>
      <c r="I21" s="65">
        <v>-10742390.4</v>
      </c>
      <c r="J21" s="65">
        <v>-2241.77</v>
      </c>
      <c r="K21" s="65">
        <v>-85.75</v>
      </c>
    </row>
    <row r="22" spans="1:11" x14ac:dyDescent="0.35">
      <c r="A22" s="52">
        <v>2044</v>
      </c>
      <c r="B22" s="54">
        <v>20</v>
      </c>
      <c r="C22" s="62">
        <v>-1069765.71</v>
      </c>
      <c r="D22" s="62">
        <v>-303.77999999999997</v>
      </c>
      <c r="E22" s="62">
        <v>-8.16</v>
      </c>
      <c r="F22" s="65">
        <v>-4467008.63</v>
      </c>
      <c r="G22" s="65">
        <v>-985.61</v>
      </c>
      <c r="H22" s="65">
        <v>-35.4</v>
      </c>
      <c r="I22" s="65">
        <v>-10218477.84</v>
      </c>
      <c r="J22" s="65">
        <v>-2132.44</v>
      </c>
      <c r="K22" s="65">
        <v>-81.569999999999993</v>
      </c>
    </row>
    <row r="23" spans="1:11" x14ac:dyDescent="0.35">
      <c r="A23" s="52">
        <v>2045</v>
      </c>
      <c r="B23" s="54">
        <v>21</v>
      </c>
      <c r="C23" s="62">
        <v>-482763.3</v>
      </c>
      <c r="D23" s="62">
        <v>-145.68</v>
      </c>
      <c r="E23" s="62">
        <v>-3.64</v>
      </c>
      <c r="F23" s="65">
        <v>-4249150.05</v>
      </c>
      <c r="G23" s="65">
        <v>-937.54</v>
      </c>
      <c r="H23" s="65">
        <v>-33.68</v>
      </c>
      <c r="I23" s="65">
        <v>-9720116.7899999991</v>
      </c>
      <c r="J23" s="65">
        <v>-2028.44</v>
      </c>
      <c r="K23" s="65">
        <v>-77.59</v>
      </c>
    </row>
    <row r="24" spans="1:11" x14ac:dyDescent="0.35">
      <c r="A24" s="52">
        <v>2046</v>
      </c>
      <c r="B24" s="54">
        <v>22</v>
      </c>
      <c r="C24" s="62">
        <v>-459218.66</v>
      </c>
      <c r="D24" s="62">
        <v>-138.58000000000001</v>
      </c>
      <c r="E24" s="62">
        <v>-3.47</v>
      </c>
      <c r="F24" s="65">
        <v>-4041916.56</v>
      </c>
      <c r="G24" s="65">
        <v>-891.82</v>
      </c>
      <c r="H24" s="65">
        <v>-32.03</v>
      </c>
      <c r="I24" s="65">
        <v>-9246061.0999999996</v>
      </c>
      <c r="J24" s="65">
        <v>-1929.51</v>
      </c>
      <c r="K24" s="65">
        <v>-73.81</v>
      </c>
    </row>
    <row r="25" spans="1:11" x14ac:dyDescent="0.35">
      <c r="A25" s="52">
        <v>2047</v>
      </c>
      <c r="B25" s="54">
        <v>23</v>
      </c>
      <c r="C25" s="62">
        <v>0</v>
      </c>
      <c r="D25" s="62">
        <v>0</v>
      </c>
      <c r="E25" s="62">
        <v>0</v>
      </c>
      <c r="F25" s="65">
        <v>-3844789.96</v>
      </c>
      <c r="G25" s="65">
        <v>-848.32</v>
      </c>
      <c r="H25" s="65">
        <v>-30.47</v>
      </c>
      <c r="I25" s="65">
        <v>-8795125.3800000008</v>
      </c>
      <c r="J25" s="65">
        <v>-1835.41</v>
      </c>
      <c r="K25" s="65">
        <v>-70.209999999999994</v>
      </c>
    </row>
    <row r="26" spans="1:11" x14ac:dyDescent="0.35">
      <c r="A26" s="52">
        <v>2048</v>
      </c>
      <c r="B26" s="54">
        <v>24</v>
      </c>
      <c r="C26" s="62">
        <v>0</v>
      </c>
      <c r="D26" s="62">
        <v>0</v>
      </c>
      <c r="E26" s="62">
        <v>0</v>
      </c>
      <c r="F26" s="65">
        <v>-3657277.34</v>
      </c>
      <c r="G26" s="65">
        <v>-806.95</v>
      </c>
      <c r="H26" s="65">
        <v>-28.99</v>
      </c>
      <c r="I26" s="65">
        <v>-8366182.0499999998</v>
      </c>
      <c r="J26" s="65">
        <v>-1745.89</v>
      </c>
      <c r="K26" s="65">
        <v>-66.790000000000006</v>
      </c>
    </row>
    <row r="27" spans="1:11" x14ac:dyDescent="0.35">
      <c r="A27" s="52">
        <v>2049</v>
      </c>
      <c r="B27" s="54">
        <v>25</v>
      </c>
      <c r="C27" s="62">
        <v>0</v>
      </c>
      <c r="D27" s="62">
        <v>0</v>
      </c>
      <c r="E27" s="62">
        <v>0</v>
      </c>
      <c r="F27" s="65">
        <v>-3478909.82</v>
      </c>
      <c r="G27" s="65">
        <v>-767.6</v>
      </c>
      <c r="H27" s="65">
        <v>-27.57</v>
      </c>
      <c r="I27" s="65">
        <v>-7958158.54</v>
      </c>
      <c r="J27" s="65">
        <v>-1660.74</v>
      </c>
      <c r="K27" s="65">
        <v>-63.53</v>
      </c>
    </row>
    <row r="28" spans="1:11" x14ac:dyDescent="0.35">
      <c r="A28" s="52">
        <v>2050</v>
      </c>
      <c r="B28" s="54">
        <v>26</v>
      </c>
      <c r="C28" s="62">
        <v>0</v>
      </c>
      <c r="D28" s="62">
        <v>0</v>
      </c>
      <c r="E28" s="62">
        <v>0</v>
      </c>
      <c r="F28" s="65">
        <v>-3309241.39</v>
      </c>
      <c r="G28" s="65">
        <v>-730.16</v>
      </c>
      <c r="H28" s="65">
        <v>-26.23</v>
      </c>
      <c r="I28" s="65">
        <v>-7570034.5700000003</v>
      </c>
      <c r="J28" s="65">
        <v>-1579.75</v>
      </c>
      <c r="K28" s="65">
        <v>-60.43</v>
      </c>
    </row>
    <row r="29" spans="1:11" x14ac:dyDescent="0.35">
      <c r="A29" s="52">
        <v>2051</v>
      </c>
      <c r="B29" s="54">
        <v>27</v>
      </c>
      <c r="C29" s="62">
        <v>0</v>
      </c>
      <c r="D29" s="62">
        <v>0</v>
      </c>
      <c r="E29" s="62">
        <v>0</v>
      </c>
      <c r="F29" s="65">
        <v>-3147847.78</v>
      </c>
      <c r="G29" s="65">
        <v>-694.55</v>
      </c>
      <c r="H29" s="65">
        <v>-24.95</v>
      </c>
      <c r="I29" s="65">
        <v>-7200839.6299999999</v>
      </c>
      <c r="J29" s="65">
        <v>-1502.7</v>
      </c>
      <c r="K29" s="65">
        <v>-57.48</v>
      </c>
    </row>
    <row r="30" spans="1:11" x14ac:dyDescent="0.35">
      <c r="A30" s="52">
        <v>2052</v>
      </c>
      <c r="B30" s="54">
        <v>28</v>
      </c>
      <c r="C30" s="62">
        <v>0</v>
      </c>
      <c r="D30" s="62">
        <v>0</v>
      </c>
      <c r="E30" s="62">
        <v>0</v>
      </c>
      <c r="F30" s="65">
        <v>-2994325.43</v>
      </c>
      <c r="G30" s="65">
        <v>-660.68</v>
      </c>
      <c r="H30" s="65">
        <v>-23.73</v>
      </c>
      <c r="I30" s="65">
        <v>-6849650.5300000003</v>
      </c>
      <c r="J30" s="65">
        <v>-1429.42</v>
      </c>
      <c r="K30" s="65">
        <v>-54.68</v>
      </c>
    </row>
    <row r="31" spans="1:11" x14ac:dyDescent="0.35">
      <c r="A31" s="52">
        <v>2053</v>
      </c>
      <c r="B31" s="54">
        <v>29</v>
      </c>
      <c r="C31" s="62">
        <v>0</v>
      </c>
      <c r="D31" s="62">
        <v>0</v>
      </c>
      <c r="E31" s="62">
        <v>0</v>
      </c>
      <c r="F31" s="65">
        <v>-2848290.46</v>
      </c>
      <c r="G31" s="65">
        <v>-628.45000000000005</v>
      </c>
      <c r="H31" s="65">
        <v>-22.57</v>
      </c>
      <c r="I31" s="65">
        <v>-6515589.1399999997</v>
      </c>
      <c r="J31" s="65">
        <v>-1359.7</v>
      </c>
      <c r="K31" s="65">
        <v>-52.01</v>
      </c>
    </row>
    <row r="32" spans="1:11" x14ac:dyDescent="0.35">
      <c r="A32" s="52">
        <v>2054</v>
      </c>
      <c r="B32" s="54">
        <v>30</v>
      </c>
      <c r="C32" s="62">
        <v>0</v>
      </c>
      <c r="D32" s="62">
        <v>0</v>
      </c>
      <c r="E32" s="62">
        <v>0</v>
      </c>
      <c r="F32" s="65">
        <v>-2709377.69</v>
      </c>
      <c r="G32" s="65">
        <v>-597.79999999999995</v>
      </c>
      <c r="H32" s="65">
        <v>-21.47</v>
      </c>
      <c r="I32" s="65">
        <v>-6197820.0999999996</v>
      </c>
      <c r="J32" s="65">
        <v>-1293.3900000000001</v>
      </c>
      <c r="K32" s="65">
        <v>-49.48</v>
      </c>
    </row>
    <row r="33" spans="1:11" x14ac:dyDescent="0.35">
      <c r="A33" s="52">
        <v>2055</v>
      </c>
      <c r="B33" s="54">
        <v>31</v>
      </c>
      <c r="C33" s="62">
        <v>0</v>
      </c>
      <c r="D33" s="62">
        <v>0</v>
      </c>
      <c r="E33" s="62">
        <v>0</v>
      </c>
      <c r="F33" s="65">
        <v>-1595703.36</v>
      </c>
      <c r="G33" s="65">
        <v>-358.24</v>
      </c>
      <c r="H33" s="65">
        <v>-12.62</v>
      </c>
      <c r="I33" s="65">
        <v>-3408755.93</v>
      </c>
      <c r="J33" s="65">
        <v>-711.35</v>
      </c>
      <c r="K33" s="65">
        <v>-27.21</v>
      </c>
    </row>
    <row r="34" spans="1:11" x14ac:dyDescent="0.35">
      <c r="A34" s="52">
        <v>2056</v>
      </c>
      <c r="B34" s="54">
        <v>32</v>
      </c>
      <c r="C34" s="62">
        <v>0</v>
      </c>
      <c r="D34" s="62">
        <v>0</v>
      </c>
      <c r="E34" s="62">
        <v>0</v>
      </c>
      <c r="F34" s="65">
        <v>-1517879.99</v>
      </c>
      <c r="G34" s="65">
        <v>-340.77</v>
      </c>
      <c r="H34" s="65">
        <v>-12</v>
      </c>
      <c r="I34" s="65">
        <v>-3242508.94</v>
      </c>
      <c r="J34" s="65">
        <v>-676.66</v>
      </c>
      <c r="K34" s="65">
        <v>-25.88</v>
      </c>
    </row>
    <row r="35" spans="1:11" x14ac:dyDescent="0.35">
      <c r="A35" s="52">
        <v>2057</v>
      </c>
      <c r="B35" s="54">
        <v>33</v>
      </c>
      <c r="C35" s="62">
        <v>0</v>
      </c>
      <c r="D35" s="62">
        <v>0</v>
      </c>
      <c r="E35" s="62">
        <v>0</v>
      </c>
      <c r="F35" s="65">
        <v>0</v>
      </c>
      <c r="G35" s="65">
        <v>0</v>
      </c>
      <c r="H35" s="65">
        <v>0</v>
      </c>
      <c r="I35" s="65">
        <v>-3084369.91</v>
      </c>
      <c r="J35" s="65">
        <v>-643.66</v>
      </c>
      <c r="K35" s="65">
        <v>-24.62</v>
      </c>
    </row>
    <row r="36" spans="1:11" x14ac:dyDescent="0.35">
      <c r="A36" s="52">
        <v>2058</v>
      </c>
      <c r="B36" s="54">
        <v>34</v>
      </c>
      <c r="C36" s="62">
        <v>0</v>
      </c>
      <c r="D36" s="62">
        <v>0</v>
      </c>
      <c r="E36" s="62">
        <v>0</v>
      </c>
      <c r="F36" s="65">
        <v>0</v>
      </c>
      <c r="G36" s="65">
        <v>0</v>
      </c>
      <c r="H36" s="65">
        <v>0</v>
      </c>
      <c r="I36" s="65">
        <v>-2933943.42</v>
      </c>
      <c r="J36" s="65">
        <v>-612.27</v>
      </c>
      <c r="K36" s="65">
        <v>-23.42</v>
      </c>
    </row>
    <row r="37" spans="1:11" x14ac:dyDescent="0.35">
      <c r="A37" s="52">
        <v>2059</v>
      </c>
      <c r="B37" s="54">
        <v>35</v>
      </c>
      <c r="C37" s="62">
        <v>0</v>
      </c>
      <c r="D37" s="62">
        <v>0</v>
      </c>
      <c r="E37" s="62">
        <v>0</v>
      </c>
      <c r="F37" s="65">
        <v>0</v>
      </c>
      <c r="G37" s="65">
        <v>0</v>
      </c>
      <c r="H37" s="65">
        <v>0</v>
      </c>
      <c r="I37" s="65">
        <v>-2790853.31</v>
      </c>
      <c r="J37" s="65">
        <v>-582.41</v>
      </c>
      <c r="K37" s="65">
        <v>-22.28</v>
      </c>
    </row>
    <row r="38" spans="1:11" x14ac:dyDescent="0.35">
      <c r="A38" s="52">
        <v>2060</v>
      </c>
      <c r="B38" s="54">
        <v>36</v>
      </c>
      <c r="C38" s="62">
        <v>0</v>
      </c>
      <c r="D38" s="62">
        <v>0</v>
      </c>
      <c r="E38" s="62">
        <v>0</v>
      </c>
      <c r="F38" s="65">
        <v>0</v>
      </c>
      <c r="G38" s="65">
        <v>0</v>
      </c>
      <c r="H38" s="65">
        <v>0</v>
      </c>
      <c r="I38" s="65">
        <v>-2654741.79</v>
      </c>
      <c r="J38" s="65">
        <v>-554</v>
      </c>
      <c r="K38" s="65">
        <v>-21.19</v>
      </c>
    </row>
    <row r="39" spans="1:11" x14ac:dyDescent="0.35">
      <c r="A39" s="52">
        <v>2061</v>
      </c>
      <c r="B39" s="54">
        <v>37</v>
      </c>
      <c r="C39" s="62">
        <v>0</v>
      </c>
      <c r="D39" s="62">
        <v>0</v>
      </c>
      <c r="E39" s="62">
        <v>0</v>
      </c>
      <c r="F39" s="65">
        <v>0</v>
      </c>
      <c r="G39" s="65">
        <v>0</v>
      </c>
      <c r="H39" s="65">
        <v>0</v>
      </c>
      <c r="I39" s="65">
        <v>-2525268.5</v>
      </c>
      <c r="J39" s="65">
        <v>-526.98</v>
      </c>
      <c r="K39" s="65">
        <v>-20.16</v>
      </c>
    </row>
    <row r="40" spans="1:11" x14ac:dyDescent="0.35">
      <c r="A40" s="66" t="s">
        <v>71</v>
      </c>
      <c r="B40" s="58" t="s">
        <v>72</v>
      </c>
      <c r="C40" s="67">
        <v>-19666031.289999999</v>
      </c>
      <c r="D40" s="67">
        <v>-5695.17</v>
      </c>
      <c r="E40" s="67">
        <v>-149.55000000000001</v>
      </c>
      <c r="F40" s="68">
        <v>-110979463.56999999</v>
      </c>
      <c r="G40" s="68">
        <v>-27135.8</v>
      </c>
      <c r="H40" s="68">
        <v>-867.58</v>
      </c>
      <c r="I40" s="68">
        <v>-259402414.94999999</v>
      </c>
      <c r="J40" s="68">
        <v>-66835.039999999994</v>
      </c>
      <c r="K40" s="68">
        <v>-2013.28</v>
      </c>
    </row>
  </sheetData>
  <sheetProtection algorithmName="SHA-512" hashValue="CpLWiw6Qsov6SXmTt6cuhiqwJIrG0XTlw73L5QV/iv8kGu2wbiwYIkbsdT5X650FiCZOig7kdqpFqiZJWMYQuA==" saltValue="n95fU/FMArX4ztlMcFNw1Q==" spinCount="100000" sheet="1" objects="1" scenarios="1"/>
  <phoneticPr fontId="7"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00E2-7AC0-4E1F-B04A-9FC16C2D5540}">
  <sheetPr codeName="Sheet17">
    <tabColor theme="5" tint="0.39997558519241921"/>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sheetView>
  </sheetViews>
  <sheetFormatPr defaultColWidth="9.1796875" defaultRowHeight="14.5" x14ac:dyDescent="0.35"/>
  <cols>
    <col min="1" max="1" width="11.26953125" style="3" customWidth="1"/>
    <col min="2" max="2" width="8.54296875" style="3" bestFit="1" customWidth="1"/>
    <col min="3" max="3" width="19.81640625" style="4" bestFit="1" customWidth="1"/>
    <col min="4" max="4" width="17" style="4" bestFit="1" customWidth="1"/>
    <col min="5" max="5" width="18.7265625" style="4" bestFit="1" customWidth="1"/>
    <col min="6" max="6" width="19.81640625" style="4" bestFit="1" customWidth="1"/>
    <col min="7" max="7" width="17.26953125" style="4" bestFit="1" customWidth="1"/>
    <col min="8" max="8" width="18.7265625" style="5" bestFit="1" customWidth="1"/>
    <col min="9" max="9" width="19.81640625" style="5" bestFit="1" customWidth="1"/>
    <col min="10" max="10" width="17.54296875" style="5" bestFit="1" customWidth="1"/>
    <col min="11" max="11" width="18.7265625" style="5" bestFit="1" customWidth="1"/>
    <col min="12" max="12" width="27" style="5" customWidth="1"/>
    <col min="13" max="16384" width="9.1796875" style="5"/>
  </cols>
  <sheetData>
    <row r="1" spans="1:11" ht="18.5" x14ac:dyDescent="0.35">
      <c r="A1" s="1" t="s">
        <v>76</v>
      </c>
    </row>
    <row r="2" spans="1:11" s="6" customFormat="1" ht="31" x14ac:dyDescent="0.45">
      <c r="A2" s="50" t="s">
        <v>60</v>
      </c>
      <c r="B2" s="51" t="s">
        <v>61</v>
      </c>
      <c r="C2" s="51" t="s">
        <v>62</v>
      </c>
      <c r="D2" s="51" t="s">
        <v>63</v>
      </c>
      <c r="E2" s="51" t="s">
        <v>64</v>
      </c>
      <c r="F2" s="51" t="s">
        <v>65</v>
      </c>
      <c r="G2" s="51" t="s">
        <v>66</v>
      </c>
      <c r="H2" s="51" t="s">
        <v>67</v>
      </c>
      <c r="I2" s="51" t="s">
        <v>68</v>
      </c>
      <c r="J2" s="51" t="s">
        <v>69</v>
      </c>
      <c r="K2" s="51" t="s">
        <v>70</v>
      </c>
    </row>
    <row r="3" spans="1:11" x14ac:dyDescent="0.35">
      <c r="A3" s="52">
        <v>2025</v>
      </c>
      <c r="B3" s="54">
        <v>1</v>
      </c>
      <c r="C3" s="62">
        <v>0</v>
      </c>
      <c r="D3" s="62">
        <v>0</v>
      </c>
      <c r="E3" s="62">
        <v>0</v>
      </c>
      <c r="F3" s="65">
        <v>0</v>
      </c>
      <c r="G3" s="65">
        <v>0</v>
      </c>
      <c r="H3" s="65">
        <v>0</v>
      </c>
      <c r="I3" s="65">
        <v>0</v>
      </c>
      <c r="J3" s="65">
        <v>0</v>
      </c>
      <c r="K3" s="65">
        <v>0</v>
      </c>
    </row>
    <row r="4" spans="1:11" x14ac:dyDescent="0.35">
      <c r="A4" s="52">
        <v>2026</v>
      </c>
      <c r="B4" s="54">
        <v>2</v>
      </c>
      <c r="C4" s="62">
        <v>0</v>
      </c>
      <c r="D4" s="62">
        <v>0</v>
      </c>
      <c r="E4" s="62">
        <v>0</v>
      </c>
      <c r="F4" s="65">
        <v>0</v>
      </c>
      <c r="G4" s="65">
        <v>0</v>
      </c>
      <c r="H4" s="65">
        <v>0</v>
      </c>
      <c r="I4" s="65">
        <v>0</v>
      </c>
      <c r="J4" s="65">
        <v>0</v>
      </c>
      <c r="K4" s="65">
        <v>0</v>
      </c>
    </row>
    <row r="5" spans="1:11" x14ac:dyDescent="0.35">
      <c r="A5" s="52">
        <v>2027</v>
      </c>
      <c r="B5" s="54">
        <v>3</v>
      </c>
      <c r="C5" s="62">
        <v>0</v>
      </c>
      <c r="D5" s="62">
        <v>0</v>
      </c>
      <c r="E5" s="62">
        <v>0</v>
      </c>
      <c r="F5" s="65">
        <v>0</v>
      </c>
      <c r="G5" s="65">
        <v>0</v>
      </c>
      <c r="H5" s="65">
        <v>0</v>
      </c>
      <c r="I5" s="65">
        <v>0</v>
      </c>
      <c r="J5" s="65">
        <v>0</v>
      </c>
      <c r="K5" s="65">
        <v>0</v>
      </c>
    </row>
    <row r="6" spans="1:11" x14ac:dyDescent="0.35">
      <c r="A6" s="52">
        <v>2028</v>
      </c>
      <c r="B6" s="54">
        <v>4</v>
      </c>
      <c r="C6" s="62">
        <v>2038.78</v>
      </c>
      <c r="D6" s="62">
        <v>36.14</v>
      </c>
      <c r="E6" s="62">
        <v>0.01</v>
      </c>
      <c r="F6" s="65">
        <v>3534.39</v>
      </c>
      <c r="G6" s="65">
        <v>62.64</v>
      </c>
      <c r="H6" s="65">
        <v>0.02</v>
      </c>
      <c r="I6" s="65">
        <v>5515.79</v>
      </c>
      <c r="J6" s="65">
        <v>97.76</v>
      </c>
      <c r="K6" s="65">
        <v>0.03</v>
      </c>
    </row>
    <row r="7" spans="1:11" x14ac:dyDescent="0.35">
      <c r="A7" s="52">
        <v>2029</v>
      </c>
      <c r="B7" s="54">
        <v>5</v>
      </c>
      <c r="C7" s="62">
        <v>2943.08</v>
      </c>
      <c r="D7" s="62">
        <v>52.16</v>
      </c>
      <c r="E7" s="62">
        <v>0.02</v>
      </c>
      <c r="F7" s="65">
        <v>6022.2</v>
      </c>
      <c r="G7" s="65">
        <v>106.74</v>
      </c>
      <c r="H7" s="65">
        <v>0.04</v>
      </c>
      <c r="I7" s="65">
        <v>9215.6200000000008</v>
      </c>
      <c r="J7" s="65">
        <v>163.34</v>
      </c>
      <c r="K7" s="65">
        <v>0.06</v>
      </c>
    </row>
    <row r="8" spans="1:11" x14ac:dyDescent="0.35">
      <c r="A8" s="52">
        <v>2030</v>
      </c>
      <c r="B8" s="54">
        <v>6</v>
      </c>
      <c r="C8" s="62">
        <v>8698.0300000000007</v>
      </c>
      <c r="D8" s="62">
        <v>154.16</v>
      </c>
      <c r="E8" s="62">
        <v>0.05</v>
      </c>
      <c r="F8" s="65">
        <v>21634.03</v>
      </c>
      <c r="G8" s="65">
        <v>383.44</v>
      </c>
      <c r="H8" s="65">
        <v>0.13</v>
      </c>
      <c r="I8" s="65">
        <v>42205.89</v>
      </c>
      <c r="J8" s="65">
        <v>748.06</v>
      </c>
      <c r="K8" s="65">
        <v>0.26</v>
      </c>
    </row>
    <row r="9" spans="1:11" x14ac:dyDescent="0.35">
      <c r="A9" s="52">
        <v>2031</v>
      </c>
      <c r="B9" s="54">
        <v>7</v>
      </c>
      <c r="C9" s="62">
        <v>10193.31</v>
      </c>
      <c r="D9" s="62">
        <v>180.67</v>
      </c>
      <c r="E9" s="62">
        <v>0.06</v>
      </c>
      <c r="F9" s="65">
        <v>28932.66</v>
      </c>
      <c r="G9" s="65">
        <v>512.80999999999995</v>
      </c>
      <c r="H9" s="65">
        <v>0.18</v>
      </c>
      <c r="I9" s="65">
        <v>58334.3</v>
      </c>
      <c r="J9" s="65">
        <v>1033.92</v>
      </c>
      <c r="K9" s="65">
        <v>0.36</v>
      </c>
    </row>
    <row r="10" spans="1:11" x14ac:dyDescent="0.35">
      <c r="A10" s="52">
        <v>2032</v>
      </c>
      <c r="B10" s="54">
        <v>8</v>
      </c>
      <c r="C10" s="62">
        <v>15971.11</v>
      </c>
      <c r="D10" s="62">
        <v>283.07</v>
      </c>
      <c r="E10" s="62">
        <v>0.1</v>
      </c>
      <c r="F10" s="65">
        <v>50915.78</v>
      </c>
      <c r="G10" s="65">
        <v>902.44</v>
      </c>
      <c r="H10" s="65">
        <v>0.32</v>
      </c>
      <c r="I10" s="65">
        <v>107999.96</v>
      </c>
      <c r="J10" s="65">
        <v>1914.2</v>
      </c>
      <c r="K10" s="65">
        <v>0.67</v>
      </c>
    </row>
    <row r="11" spans="1:11" x14ac:dyDescent="0.35">
      <c r="A11" s="52">
        <v>2033</v>
      </c>
      <c r="B11" s="54">
        <v>9</v>
      </c>
      <c r="C11" s="62">
        <v>19646.650000000001</v>
      </c>
      <c r="D11" s="62">
        <v>348.22</v>
      </c>
      <c r="E11" s="62">
        <v>0.12</v>
      </c>
      <c r="F11" s="65">
        <v>66284.160000000003</v>
      </c>
      <c r="G11" s="65">
        <v>1174.83</v>
      </c>
      <c r="H11" s="65">
        <v>0.41</v>
      </c>
      <c r="I11" s="65">
        <v>136656.01</v>
      </c>
      <c r="J11" s="65">
        <v>2422.1</v>
      </c>
      <c r="K11" s="65">
        <v>0.85</v>
      </c>
    </row>
    <row r="12" spans="1:11" x14ac:dyDescent="0.35">
      <c r="A12" s="52">
        <v>2034</v>
      </c>
      <c r="B12" s="54">
        <v>10</v>
      </c>
      <c r="C12" s="62">
        <v>24270.41</v>
      </c>
      <c r="D12" s="62">
        <v>430.17</v>
      </c>
      <c r="E12" s="62">
        <v>0.15</v>
      </c>
      <c r="F12" s="65">
        <v>86876.14</v>
      </c>
      <c r="G12" s="65">
        <v>1539.8</v>
      </c>
      <c r="H12" s="65">
        <v>0.54</v>
      </c>
      <c r="I12" s="65">
        <v>164514.28</v>
      </c>
      <c r="J12" s="65">
        <v>2915.87</v>
      </c>
      <c r="K12" s="65">
        <v>1.02</v>
      </c>
    </row>
    <row r="13" spans="1:11" x14ac:dyDescent="0.35">
      <c r="A13" s="52">
        <v>2035</v>
      </c>
      <c r="B13" s="54">
        <v>11</v>
      </c>
      <c r="C13" s="62">
        <v>27762.67</v>
      </c>
      <c r="D13" s="62">
        <v>492.07</v>
      </c>
      <c r="E13" s="62">
        <v>0.17</v>
      </c>
      <c r="F13" s="65">
        <v>106251.01</v>
      </c>
      <c r="G13" s="65">
        <v>1883.2</v>
      </c>
      <c r="H13" s="65">
        <v>0.66</v>
      </c>
      <c r="I13" s="65">
        <v>201787.26</v>
      </c>
      <c r="J13" s="65">
        <v>3576.5</v>
      </c>
      <c r="K13" s="65">
        <v>1.25</v>
      </c>
    </row>
    <row r="14" spans="1:11" x14ac:dyDescent="0.35">
      <c r="A14" s="52">
        <v>2036</v>
      </c>
      <c r="B14" s="54">
        <v>12</v>
      </c>
      <c r="C14" s="62">
        <v>29920.38</v>
      </c>
      <c r="D14" s="62">
        <v>530.30999999999995</v>
      </c>
      <c r="E14" s="62">
        <v>0.19</v>
      </c>
      <c r="F14" s="65">
        <v>122631.54</v>
      </c>
      <c r="G14" s="65">
        <v>2173.5300000000002</v>
      </c>
      <c r="H14" s="65">
        <v>0.76</v>
      </c>
      <c r="I14" s="65">
        <v>231279.46</v>
      </c>
      <c r="J14" s="65">
        <v>4099.22</v>
      </c>
      <c r="K14" s="65">
        <v>1.44</v>
      </c>
    </row>
    <row r="15" spans="1:11" x14ac:dyDescent="0.35">
      <c r="A15" s="52">
        <v>2037</v>
      </c>
      <c r="B15" s="54">
        <v>13</v>
      </c>
      <c r="C15" s="62">
        <v>30934.16</v>
      </c>
      <c r="D15" s="62">
        <v>548.28</v>
      </c>
      <c r="E15" s="62">
        <v>0.19</v>
      </c>
      <c r="F15" s="65">
        <v>131812.49</v>
      </c>
      <c r="G15" s="65">
        <v>2336.2600000000002</v>
      </c>
      <c r="H15" s="65">
        <v>0.82</v>
      </c>
      <c r="I15" s="65">
        <v>249415.79</v>
      </c>
      <c r="J15" s="65">
        <v>4420.67</v>
      </c>
      <c r="K15" s="65">
        <v>1.55</v>
      </c>
    </row>
    <row r="16" spans="1:11" x14ac:dyDescent="0.35">
      <c r="A16" s="52">
        <v>2038</v>
      </c>
      <c r="B16" s="54">
        <v>14</v>
      </c>
      <c r="C16" s="62">
        <v>30381.9</v>
      </c>
      <c r="D16" s="62">
        <v>538.49</v>
      </c>
      <c r="E16" s="62">
        <v>0.19</v>
      </c>
      <c r="F16" s="65">
        <v>129771.65</v>
      </c>
      <c r="G16" s="65">
        <v>2300.08</v>
      </c>
      <c r="H16" s="65">
        <v>0.81</v>
      </c>
      <c r="I16" s="65">
        <v>272960.19</v>
      </c>
      <c r="J16" s="65">
        <v>4837.97</v>
      </c>
      <c r="K16" s="65">
        <v>1.69</v>
      </c>
    </row>
    <row r="17" spans="1:11" x14ac:dyDescent="0.35">
      <c r="A17" s="52">
        <v>2039</v>
      </c>
      <c r="B17" s="54">
        <v>15</v>
      </c>
      <c r="C17" s="62">
        <v>29720.639999999999</v>
      </c>
      <c r="D17" s="62">
        <v>526.77</v>
      </c>
      <c r="E17" s="62">
        <v>0.18</v>
      </c>
      <c r="F17" s="65">
        <v>127209.29</v>
      </c>
      <c r="G17" s="65">
        <v>2254.67</v>
      </c>
      <c r="H17" s="65">
        <v>0.79</v>
      </c>
      <c r="I17" s="65">
        <v>283181.21999999997</v>
      </c>
      <c r="J17" s="65">
        <v>5019.13</v>
      </c>
      <c r="K17" s="65">
        <v>1.76</v>
      </c>
    </row>
    <row r="18" spans="1:11" x14ac:dyDescent="0.35">
      <c r="A18" s="52">
        <v>2040</v>
      </c>
      <c r="B18" s="54">
        <v>16</v>
      </c>
      <c r="C18" s="62">
        <v>28001.85</v>
      </c>
      <c r="D18" s="62">
        <v>496.31</v>
      </c>
      <c r="E18" s="62">
        <v>0.17</v>
      </c>
      <c r="F18" s="65">
        <v>124627.1</v>
      </c>
      <c r="G18" s="65">
        <v>2208.9</v>
      </c>
      <c r="H18" s="65">
        <v>0.77</v>
      </c>
      <c r="I18" s="65">
        <v>277197.88</v>
      </c>
      <c r="J18" s="65">
        <v>4913.08</v>
      </c>
      <c r="K18" s="65">
        <v>1.72</v>
      </c>
    </row>
    <row r="19" spans="1:11" x14ac:dyDescent="0.35">
      <c r="A19" s="52">
        <v>2041</v>
      </c>
      <c r="B19" s="54">
        <v>17</v>
      </c>
      <c r="C19" s="62">
        <v>26412.7</v>
      </c>
      <c r="D19" s="62">
        <v>468.14</v>
      </c>
      <c r="E19" s="62">
        <v>0.16</v>
      </c>
      <c r="F19" s="65">
        <v>115326.13</v>
      </c>
      <c r="G19" s="65">
        <v>2044.05</v>
      </c>
      <c r="H19" s="65">
        <v>0.72</v>
      </c>
      <c r="I19" s="65">
        <v>270119.63</v>
      </c>
      <c r="J19" s="65">
        <v>4787.63</v>
      </c>
      <c r="K19" s="65">
        <v>1.68</v>
      </c>
    </row>
    <row r="20" spans="1:11" x14ac:dyDescent="0.35">
      <c r="A20" s="52">
        <v>2042</v>
      </c>
      <c r="B20" s="54">
        <v>18</v>
      </c>
      <c r="C20" s="62">
        <v>25635.01</v>
      </c>
      <c r="D20" s="62">
        <v>454.36</v>
      </c>
      <c r="E20" s="62">
        <v>0.16</v>
      </c>
      <c r="F20" s="65">
        <v>111523.41</v>
      </c>
      <c r="G20" s="65">
        <v>1976.65</v>
      </c>
      <c r="H20" s="65">
        <v>0.69</v>
      </c>
      <c r="I20" s="65">
        <v>262740.63</v>
      </c>
      <c r="J20" s="65">
        <v>4656.84</v>
      </c>
      <c r="K20" s="65">
        <v>1.63</v>
      </c>
    </row>
    <row r="21" spans="1:11" x14ac:dyDescent="0.35">
      <c r="A21" s="52">
        <v>2043</v>
      </c>
      <c r="B21" s="54">
        <v>19</v>
      </c>
      <c r="C21" s="62">
        <v>24208.14</v>
      </c>
      <c r="D21" s="62">
        <v>429.07</v>
      </c>
      <c r="E21" s="62">
        <v>0.15</v>
      </c>
      <c r="F21" s="65">
        <v>108244.9</v>
      </c>
      <c r="G21" s="65">
        <v>1918.54</v>
      </c>
      <c r="H21" s="65">
        <v>0.67</v>
      </c>
      <c r="I21" s="65">
        <v>246291.46</v>
      </c>
      <c r="J21" s="65">
        <v>4365.29</v>
      </c>
      <c r="K21" s="65">
        <v>1.53</v>
      </c>
    </row>
    <row r="22" spans="1:11" x14ac:dyDescent="0.35">
      <c r="A22" s="52">
        <v>2044</v>
      </c>
      <c r="B22" s="54">
        <v>20</v>
      </c>
      <c r="C22" s="62">
        <v>24062.93</v>
      </c>
      <c r="D22" s="62">
        <v>426.49</v>
      </c>
      <c r="E22" s="62">
        <v>0.15</v>
      </c>
      <c r="F22" s="65">
        <v>104886.25</v>
      </c>
      <c r="G22" s="65">
        <v>1859.01</v>
      </c>
      <c r="H22" s="65">
        <v>0.65</v>
      </c>
      <c r="I22" s="65">
        <v>239016.62</v>
      </c>
      <c r="J22" s="65">
        <v>4236.3500000000004</v>
      </c>
      <c r="K22" s="65">
        <v>1.48</v>
      </c>
    </row>
    <row r="23" spans="1:11" x14ac:dyDescent="0.35">
      <c r="A23" s="52">
        <v>2045</v>
      </c>
      <c r="B23" s="54">
        <v>21</v>
      </c>
      <c r="C23" s="62">
        <v>14796.84</v>
      </c>
      <c r="D23" s="62">
        <v>262.26</v>
      </c>
      <c r="E23" s="62">
        <v>0.09</v>
      </c>
      <c r="F23" s="65">
        <v>101511.73</v>
      </c>
      <c r="G23" s="65">
        <v>1799.2</v>
      </c>
      <c r="H23" s="65">
        <v>0.63</v>
      </c>
      <c r="I23" s="65">
        <v>231638.12</v>
      </c>
      <c r="J23" s="65">
        <v>4105.58</v>
      </c>
      <c r="K23" s="65">
        <v>1.44</v>
      </c>
    </row>
    <row r="24" spans="1:11" x14ac:dyDescent="0.35">
      <c r="A24" s="52">
        <v>2046</v>
      </c>
      <c r="B24" s="54">
        <v>22</v>
      </c>
      <c r="C24" s="62">
        <v>13640.6</v>
      </c>
      <c r="D24" s="62">
        <v>241.77</v>
      </c>
      <c r="E24" s="62">
        <v>0.08</v>
      </c>
      <c r="F24" s="65">
        <v>98192.11</v>
      </c>
      <c r="G24" s="65">
        <v>1740.37</v>
      </c>
      <c r="H24" s="65">
        <v>0.61</v>
      </c>
      <c r="I24" s="65">
        <v>224350.3</v>
      </c>
      <c r="J24" s="65">
        <v>3976.41</v>
      </c>
      <c r="K24" s="65">
        <v>1.39</v>
      </c>
    </row>
    <row r="25" spans="1:11" x14ac:dyDescent="0.35">
      <c r="A25" s="52">
        <v>2047</v>
      </c>
      <c r="B25" s="54">
        <v>23</v>
      </c>
      <c r="C25" s="62">
        <v>0</v>
      </c>
      <c r="D25" s="62">
        <v>0</v>
      </c>
      <c r="E25" s="62">
        <v>0</v>
      </c>
      <c r="F25" s="65">
        <v>94809.32</v>
      </c>
      <c r="G25" s="65">
        <v>1680.41</v>
      </c>
      <c r="H25" s="65">
        <v>0.59</v>
      </c>
      <c r="I25" s="65">
        <v>216867.48</v>
      </c>
      <c r="J25" s="65">
        <v>3843.78</v>
      </c>
      <c r="K25" s="65">
        <v>1.35</v>
      </c>
    </row>
    <row r="26" spans="1:11" x14ac:dyDescent="0.35">
      <c r="A26" s="52">
        <v>2048</v>
      </c>
      <c r="B26" s="54">
        <v>24</v>
      </c>
      <c r="C26" s="62">
        <v>0</v>
      </c>
      <c r="D26" s="62">
        <v>0</v>
      </c>
      <c r="E26" s="62">
        <v>0</v>
      </c>
      <c r="F26" s="65">
        <v>91399.65</v>
      </c>
      <c r="G26" s="65">
        <v>1619.98</v>
      </c>
      <c r="H26" s="65">
        <v>0.56999999999999995</v>
      </c>
      <c r="I26" s="65">
        <v>209274.05</v>
      </c>
      <c r="J26" s="65">
        <v>3709.19</v>
      </c>
      <c r="K26" s="65">
        <v>1.3</v>
      </c>
    </row>
    <row r="27" spans="1:11" x14ac:dyDescent="0.35">
      <c r="A27" s="52">
        <v>2049</v>
      </c>
      <c r="B27" s="54">
        <v>25</v>
      </c>
      <c r="C27" s="62">
        <v>0</v>
      </c>
      <c r="D27" s="62">
        <v>0</v>
      </c>
      <c r="E27" s="62">
        <v>0</v>
      </c>
      <c r="F27" s="65">
        <v>88037.72</v>
      </c>
      <c r="G27" s="65">
        <v>1560.39</v>
      </c>
      <c r="H27" s="65">
        <v>0.55000000000000004</v>
      </c>
      <c r="I27" s="65">
        <v>201774.37</v>
      </c>
      <c r="J27" s="65">
        <v>3576.27</v>
      </c>
      <c r="K27" s="65">
        <v>1.25</v>
      </c>
    </row>
    <row r="28" spans="1:11" x14ac:dyDescent="0.35">
      <c r="A28" s="52">
        <v>2050</v>
      </c>
      <c r="B28" s="54">
        <v>26</v>
      </c>
      <c r="C28" s="62">
        <v>0</v>
      </c>
      <c r="D28" s="62">
        <v>0</v>
      </c>
      <c r="E28" s="62">
        <v>0</v>
      </c>
      <c r="F28" s="65">
        <v>84758.87</v>
      </c>
      <c r="G28" s="65">
        <v>1502.27</v>
      </c>
      <c r="H28" s="65">
        <v>0.53</v>
      </c>
      <c r="I28" s="65">
        <v>194427.71</v>
      </c>
      <c r="J28" s="65">
        <v>3446.05</v>
      </c>
      <c r="K28" s="65">
        <v>1.21</v>
      </c>
    </row>
    <row r="29" spans="1:11" x14ac:dyDescent="0.35">
      <c r="A29" s="52">
        <v>2051</v>
      </c>
      <c r="B29" s="54">
        <v>27</v>
      </c>
      <c r="C29" s="62">
        <v>0</v>
      </c>
      <c r="D29" s="62">
        <v>0</v>
      </c>
      <c r="E29" s="62">
        <v>0</v>
      </c>
      <c r="F29" s="65">
        <v>80686.8</v>
      </c>
      <c r="G29" s="65">
        <v>1430.1</v>
      </c>
      <c r="H29" s="65">
        <v>0.5</v>
      </c>
      <c r="I29" s="65">
        <v>187349.67</v>
      </c>
      <c r="J29" s="65">
        <v>3320.6</v>
      </c>
      <c r="K29" s="65">
        <v>1.1599999999999999</v>
      </c>
    </row>
    <row r="30" spans="1:11" x14ac:dyDescent="0.35">
      <c r="A30" s="52">
        <v>2052</v>
      </c>
      <c r="B30" s="54">
        <v>28</v>
      </c>
      <c r="C30" s="62">
        <v>0</v>
      </c>
      <c r="D30" s="62">
        <v>0</v>
      </c>
      <c r="E30" s="62">
        <v>0</v>
      </c>
      <c r="F30" s="65">
        <v>78507.78</v>
      </c>
      <c r="G30" s="65">
        <v>1391.48</v>
      </c>
      <c r="H30" s="65">
        <v>0.49</v>
      </c>
      <c r="I30" s="65">
        <v>181408.17</v>
      </c>
      <c r="J30" s="65">
        <v>3215.3</v>
      </c>
      <c r="K30" s="65">
        <v>1.1299999999999999</v>
      </c>
    </row>
    <row r="31" spans="1:11" x14ac:dyDescent="0.35">
      <c r="A31" s="52">
        <v>2053</v>
      </c>
      <c r="B31" s="54">
        <v>29</v>
      </c>
      <c r="C31" s="62">
        <v>0</v>
      </c>
      <c r="D31" s="62">
        <v>0</v>
      </c>
      <c r="E31" s="62">
        <v>0</v>
      </c>
      <c r="F31" s="65">
        <v>74725.100000000006</v>
      </c>
      <c r="G31" s="65">
        <v>1324.43</v>
      </c>
      <c r="H31" s="65">
        <v>0.46</v>
      </c>
      <c r="I31" s="65">
        <v>173868.02</v>
      </c>
      <c r="J31" s="65">
        <v>3081.65</v>
      </c>
      <c r="K31" s="65">
        <v>1.08</v>
      </c>
    </row>
    <row r="32" spans="1:11" x14ac:dyDescent="0.35">
      <c r="A32" s="52">
        <v>2054</v>
      </c>
      <c r="B32" s="54">
        <v>30</v>
      </c>
      <c r="C32" s="62">
        <v>0</v>
      </c>
      <c r="D32" s="62">
        <v>0</v>
      </c>
      <c r="E32" s="62">
        <v>0</v>
      </c>
      <c r="F32" s="65">
        <v>71559.38</v>
      </c>
      <c r="G32" s="65">
        <v>1268.33</v>
      </c>
      <c r="H32" s="65">
        <v>0.44</v>
      </c>
      <c r="I32" s="65">
        <v>166680.01</v>
      </c>
      <c r="J32" s="65">
        <v>2954.25</v>
      </c>
      <c r="K32" s="65">
        <v>1.03</v>
      </c>
    </row>
    <row r="33" spans="1:11" x14ac:dyDescent="0.35">
      <c r="A33" s="52">
        <v>2055</v>
      </c>
      <c r="B33" s="54">
        <v>31</v>
      </c>
      <c r="C33" s="62">
        <v>0</v>
      </c>
      <c r="D33" s="62">
        <v>0</v>
      </c>
      <c r="E33" s="62">
        <v>0</v>
      </c>
      <c r="F33" s="65">
        <v>52777.63</v>
      </c>
      <c r="G33" s="65">
        <v>935.44</v>
      </c>
      <c r="H33" s="65">
        <v>0.33</v>
      </c>
      <c r="I33" s="65">
        <v>117133.28</v>
      </c>
      <c r="J33" s="65">
        <v>2076.08</v>
      </c>
      <c r="K33" s="65">
        <v>0.73</v>
      </c>
    </row>
    <row r="34" spans="1:11" x14ac:dyDescent="0.35">
      <c r="A34" s="52">
        <v>2056</v>
      </c>
      <c r="B34" s="54">
        <v>32</v>
      </c>
      <c r="C34" s="62">
        <v>0</v>
      </c>
      <c r="D34" s="62">
        <v>0</v>
      </c>
      <c r="E34" s="62">
        <v>0</v>
      </c>
      <c r="F34" s="65">
        <v>49964.19</v>
      </c>
      <c r="G34" s="65">
        <v>885.57</v>
      </c>
      <c r="H34" s="65">
        <v>0.31</v>
      </c>
      <c r="I34" s="65">
        <v>110785.88</v>
      </c>
      <c r="J34" s="65">
        <v>1963.58</v>
      </c>
      <c r="K34" s="65">
        <v>0.69</v>
      </c>
    </row>
    <row r="35" spans="1:11" x14ac:dyDescent="0.35">
      <c r="A35" s="52">
        <v>2057</v>
      </c>
      <c r="B35" s="54">
        <v>33</v>
      </c>
      <c r="C35" s="62">
        <v>0</v>
      </c>
      <c r="D35" s="62">
        <v>0</v>
      </c>
      <c r="E35" s="62">
        <v>0</v>
      </c>
      <c r="F35" s="65">
        <v>0</v>
      </c>
      <c r="G35" s="65">
        <v>0</v>
      </c>
      <c r="H35" s="65">
        <v>0</v>
      </c>
      <c r="I35" s="65">
        <v>103473.95</v>
      </c>
      <c r="J35" s="65">
        <v>1833.98</v>
      </c>
      <c r="K35" s="65">
        <v>0.64</v>
      </c>
    </row>
    <row r="36" spans="1:11" x14ac:dyDescent="0.35">
      <c r="A36" s="52">
        <v>2058</v>
      </c>
      <c r="B36" s="54">
        <v>34</v>
      </c>
      <c r="C36" s="62">
        <v>0</v>
      </c>
      <c r="D36" s="62">
        <v>0</v>
      </c>
      <c r="E36" s="62">
        <v>0</v>
      </c>
      <c r="F36" s="65">
        <v>0</v>
      </c>
      <c r="G36" s="65">
        <v>0</v>
      </c>
      <c r="H36" s="65">
        <v>0</v>
      </c>
      <c r="I36" s="65">
        <v>98586.02</v>
      </c>
      <c r="J36" s="65">
        <v>1747.35</v>
      </c>
      <c r="K36" s="65">
        <v>0.61</v>
      </c>
    </row>
    <row r="37" spans="1:11" x14ac:dyDescent="0.35">
      <c r="A37" s="52">
        <v>2059</v>
      </c>
      <c r="B37" s="54">
        <v>35</v>
      </c>
      <c r="C37" s="62">
        <v>0</v>
      </c>
      <c r="D37" s="62">
        <v>0</v>
      </c>
      <c r="E37" s="62">
        <v>0</v>
      </c>
      <c r="F37" s="65">
        <v>0</v>
      </c>
      <c r="G37" s="65">
        <v>0</v>
      </c>
      <c r="H37" s="65">
        <v>0</v>
      </c>
      <c r="I37" s="65">
        <v>92646.78</v>
      </c>
      <c r="J37" s="65">
        <v>1642.08</v>
      </c>
      <c r="K37" s="65">
        <v>0.57999999999999996</v>
      </c>
    </row>
    <row r="38" spans="1:11" x14ac:dyDescent="0.35">
      <c r="A38" s="52">
        <v>2060</v>
      </c>
      <c r="B38" s="54">
        <v>36</v>
      </c>
      <c r="C38" s="62">
        <v>0</v>
      </c>
      <c r="D38" s="62">
        <v>0</v>
      </c>
      <c r="E38" s="62">
        <v>0</v>
      </c>
      <c r="F38" s="65">
        <v>0</v>
      </c>
      <c r="G38" s="65">
        <v>0</v>
      </c>
      <c r="H38" s="65">
        <v>0</v>
      </c>
      <c r="I38" s="65">
        <v>88538.2</v>
      </c>
      <c r="J38" s="65">
        <v>1569.26</v>
      </c>
      <c r="K38" s="65">
        <v>0.55000000000000004</v>
      </c>
    </row>
    <row r="39" spans="1:11" x14ac:dyDescent="0.35">
      <c r="A39" s="66">
        <v>2061</v>
      </c>
      <c r="B39" s="58">
        <v>37</v>
      </c>
      <c r="C39" s="67">
        <v>0</v>
      </c>
      <c r="D39" s="67">
        <v>0</v>
      </c>
      <c r="E39" s="67">
        <v>0</v>
      </c>
      <c r="F39" s="68">
        <v>0</v>
      </c>
      <c r="G39" s="68">
        <v>0</v>
      </c>
      <c r="H39" s="68">
        <v>0</v>
      </c>
      <c r="I39" s="68">
        <v>83429.72</v>
      </c>
      <c r="J39" s="68">
        <v>1478.72</v>
      </c>
      <c r="K39" s="68">
        <v>0.52</v>
      </c>
    </row>
    <row r="40" spans="1:11" x14ac:dyDescent="0.35">
      <c r="A40" s="66" t="s">
        <v>71</v>
      </c>
      <c r="B40" s="58" t="s">
        <v>72</v>
      </c>
      <c r="C40" s="67">
        <v>389239.18</v>
      </c>
      <c r="D40" s="67">
        <v>6898.91</v>
      </c>
      <c r="E40" s="67">
        <v>2.42</v>
      </c>
      <c r="F40" s="68">
        <v>2413413.39</v>
      </c>
      <c r="G40" s="68">
        <v>42775.56</v>
      </c>
      <c r="H40" s="68">
        <v>14.99</v>
      </c>
      <c r="I40" s="68">
        <v>5740663.7300000004</v>
      </c>
      <c r="J40" s="68">
        <v>101748.06</v>
      </c>
      <c r="K40" s="68">
        <v>35.64</v>
      </c>
    </row>
  </sheetData>
  <sheetProtection algorithmName="SHA-512" hashValue="c/mI3CfgH2xOUDXvGRRpXaU65MyKD+137KlaFRuiHWHoj5Cd3yqHhbq6UTJQlRRkbXPoMtDRQQb07gGwm7eraQ==" saltValue="tjognL6xdnNxqeCjshQ0xA==" spinCount="100000" sheet="1" objects="1" scenarios="1"/>
  <phoneticPr fontId="7"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5982-C638-47BB-B151-D90E033B0AAD}">
  <sheetPr codeName="Sheet20">
    <tabColor theme="5" tint="0.79998168889431442"/>
  </sheetPr>
  <dimension ref="A1:K40"/>
  <sheetViews>
    <sheetView zoomScale="80" zoomScaleNormal="80" workbookViewId="0">
      <pane xSplit="2" ySplit="2" topLeftCell="C3" activePane="bottomRight" state="frozen"/>
      <selection activeCell="D5" sqref="D5"/>
      <selection pane="topRight" activeCell="D5" sqref="D5"/>
      <selection pane="bottomLeft" activeCell="D5" sqref="D5"/>
      <selection pane="bottomRight"/>
    </sheetView>
  </sheetViews>
  <sheetFormatPr defaultColWidth="9.1796875" defaultRowHeight="14.5" x14ac:dyDescent="0.35"/>
  <cols>
    <col min="1" max="1" width="11.26953125" style="3" customWidth="1"/>
    <col min="2" max="2" width="8.54296875" style="3" bestFit="1" customWidth="1"/>
    <col min="3" max="3" width="19.81640625" style="4" bestFit="1" customWidth="1"/>
    <col min="4" max="4" width="17" style="4" bestFit="1" customWidth="1"/>
    <col min="5" max="5" width="18.7265625" style="4" bestFit="1" customWidth="1"/>
    <col min="6" max="6" width="19.81640625" style="4" bestFit="1" customWidth="1"/>
    <col min="7" max="7" width="17.26953125" style="4" bestFit="1" customWidth="1"/>
    <col min="8" max="8" width="18.7265625" style="5" bestFit="1" customWidth="1"/>
    <col min="9" max="9" width="19.81640625" style="5" bestFit="1" customWidth="1"/>
    <col min="10" max="10" width="17.54296875" style="5" bestFit="1" customWidth="1"/>
    <col min="11" max="11" width="18.7265625" style="5" bestFit="1" customWidth="1"/>
    <col min="12" max="12" width="27" style="5" customWidth="1"/>
    <col min="13" max="16384" width="9.1796875" style="5"/>
  </cols>
  <sheetData>
    <row r="1" spans="1:11" ht="18.5" x14ac:dyDescent="0.35">
      <c r="A1" s="1" t="s">
        <v>77</v>
      </c>
    </row>
    <row r="2" spans="1:11" s="6" customFormat="1" ht="31" x14ac:dyDescent="0.45">
      <c r="A2" s="50" t="s">
        <v>60</v>
      </c>
      <c r="B2" s="51" t="s">
        <v>61</v>
      </c>
      <c r="C2" s="51" t="s">
        <v>62</v>
      </c>
      <c r="D2" s="51" t="s">
        <v>63</v>
      </c>
      <c r="E2" s="51" t="s">
        <v>64</v>
      </c>
      <c r="F2" s="51" t="s">
        <v>65</v>
      </c>
      <c r="G2" s="51" t="s">
        <v>66</v>
      </c>
      <c r="H2" s="51" t="s">
        <v>67</v>
      </c>
      <c r="I2" s="51" t="s">
        <v>68</v>
      </c>
      <c r="J2" s="51" t="s">
        <v>69</v>
      </c>
      <c r="K2" s="51" t="s">
        <v>70</v>
      </c>
    </row>
    <row r="3" spans="1:11" x14ac:dyDescent="0.35">
      <c r="A3" s="52">
        <v>2025</v>
      </c>
      <c r="B3" s="54">
        <v>1</v>
      </c>
      <c r="C3" s="62">
        <v>0</v>
      </c>
      <c r="D3" s="62">
        <v>0</v>
      </c>
      <c r="E3" s="62">
        <v>0</v>
      </c>
      <c r="F3" s="65">
        <v>0</v>
      </c>
      <c r="G3" s="65">
        <v>0</v>
      </c>
      <c r="H3" s="65">
        <v>0</v>
      </c>
      <c r="I3" s="65">
        <v>0</v>
      </c>
      <c r="J3" s="65">
        <v>0</v>
      </c>
      <c r="K3" s="65">
        <v>0</v>
      </c>
    </row>
    <row r="4" spans="1:11" x14ac:dyDescent="0.35">
      <c r="A4" s="52">
        <v>2026</v>
      </c>
      <c r="B4" s="54">
        <v>2</v>
      </c>
      <c r="C4" s="62">
        <v>0</v>
      </c>
      <c r="D4" s="62">
        <v>0</v>
      </c>
      <c r="E4" s="62">
        <v>0</v>
      </c>
      <c r="F4" s="65">
        <v>0</v>
      </c>
      <c r="G4" s="65">
        <v>0</v>
      </c>
      <c r="H4" s="65">
        <v>0</v>
      </c>
      <c r="I4" s="65">
        <v>0</v>
      </c>
      <c r="J4" s="65">
        <v>0</v>
      </c>
      <c r="K4" s="65">
        <v>0</v>
      </c>
    </row>
    <row r="5" spans="1:11" x14ac:dyDescent="0.35">
      <c r="A5" s="52">
        <v>2027</v>
      </c>
      <c r="B5" s="54">
        <v>3</v>
      </c>
      <c r="C5" s="62">
        <v>0</v>
      </c>
      <c r="D5" s="62">
        <v>0</v>
      </c>
      <c r="E5" s="62">
        <v>0</v>
      </c>
      <c r="F5" s="65">
        <v>0</v>
      </c>
      <c r="G5" s="65">
        <v>0</v>
      </c>
      <c r="H5" s="65">
        <v>0</v>
      </c>
      <c r="I5" s="65">
        <v>0</v>
      </c>
      <c r="J5" s="65">
        <v>0</v>
      </c>
      <c r="K5" s="65">
        <v>0</v>
      </c>
    </row>
    <row r="6" spans="1:11" x14ac:dyDescent="0.35">
      <c r="A6" s="52">
        <v>2028</v>
      </c>
      <c r="B6" s="54">
        <v>4</v>
      </c>
      <c r="C6" s="62">
        <v>21629.09</v>
      </c>
      <c r="D6" s="62">
        <v>0.86</v>
      </c>
      <c r="E6" s="62">
        <v>0.16</v>
      </c>
      <c r="F6" s="65">
        <v>37493.370000000003</v>
      </c>
      <c r="G6" s="65">
        <v>1.49</v>
      </c>
      <c r="H6" s="65">
        <v>0.28000000000000003</v>
      </c>
      <c r="I6" s="65">
        <v>58929.279999999999</v>
      </c>
      <c r="J6" s="65">
        <v>2.34</v>
      </c>
      <c r="K6" s="65">
        <v>0.45</v>
      </c>
    </row>
    <row r="7" spans="1:11" x14ac:dyDescent="0.35">
      <c r="A7" s="52">
        <v>2029</v>
      </c>
      <c r="B7" s="54">
        <v>5</v>
      </c>
      <c r="C7" s="62">
        <v>31743.23</v>
      </c>
      <c r="D7" s="62">
        <v>1.26</v>
      </c>
      <c r="E7" s="62">
        <v>0.24</v>
      </c>
      <c r="F7" s="65">
        <v>64766.49</v>
      </c>
      <c r="G7" s="65">
        <v>2.57</v>
      </c>
      <c r="H7" s="65">
        <v>0.49</v>
      </c>
      <c r="I7" s="65">
        <v>99333.58</v>
      </c>
      <c r="J7" s="65">
        <v>3.94</v>
      </c>
      <c r="K7" s="65">
        <v>0.75</v>
      </c>
    </row>
    <row r="8" spans="1:11" x14ac:dyDescent="0.35">
      <c r="A8" s="52">
        <v>2030</v>
      </c>
      <c r="B8" s="54">
        <v>6</v>
      </c>
      <c r="C8" s="62">
        <v>94316.78</v>
      </c>
      <c r="D8" s="62">
        <v>3.74</v>
      </c>
      <c r="E8" s="62">
        <v>0.71</v>
      </c>
      <c r="F8" s="65">
        <v>235337.23</v>
      </c>
      <c r="G8" s="65">
        <v>9.33</v>
      </c>
      <c r="H8" s="65">
        <v>1.78</v>
      </c>
      <c r="I8" s="65">
        <v>460314.63</v>
      </c>
      <c r="J8" s="65">
        <v>18.260000000000002</v>
      </c>
      <c r="K8" s="65">
        <v>3.48</v>
      </c>
    </row>
    <row r="9" spans="1:11" x14ac:dyDescent="0.35">
      <c r="A9" s="52">
        <v>2031</v>
      </c>
      <c r="B9" s="54">
        <v>7</v>
      </c>
      <c r="C9" s="62">
        <v>111009.7</v>
      </c>
      <c r="D9" s="62">
        <v>4.4000000000000004</v>
      </c>
      <c r="E9" s="62">
        <v>0.84</v>
      </c>
      <c r="F9" s="65">
        <v>315114.73</v>
      </c>
      <c r="G9" s="65">
        <v>12.5</v>
      </c>
      <c r="H9" s="65">
        <v>2.38</v>
      </c>
      <c r="I9" s="65">
        <v>635091.42000000004</v>
      </c>
      <c r="J9" s="65">
        <v>25.19</v>
      </c>
      <c r="K9" s="65">
        <v>4.8</v>
      </c>
    </row>
    <row r="10" spans="1:11" x14ac:dyDescent="0.35">
      <c r="A10" s="52">
        <v>2032</v>
      </c>
      <c r="B10" s="54">
        <v>8</v>
      </c>
      <c r="C10" s="62">
        <v>174487.6</v>
      </c>
      <c r="D10" s="62">
        <v>6.92</v>
      </c>
      <c r="E10" s="62">
        <v>1.32</v>
      </c>
      <c r="F10" s="65">
        <v>556376.21</v>
      </c>
      <c r="G10" s="65">
        <v>22.07</v>
      </c>
      <c r="H10" s="65">
        <v>4.2</v>
      </c>
      <c r="I10" s="65">
        <v>1180242.75</v>
      </c>
      <c r="J10" s="65">
        <v>46.81</v>
      </c>
      <c r="K10" s="65">
        <v>8.92</v>
      </c>
    </row>
    <row r="11" spans="1:11" x14ac:dyDescent="0.35">
      <c r="A11" s="52">
        <v>2033</v>
      </c>
      <c r="B11" s="54">
        <v>9</v>
      </c>
      <c r="C11" s="62">
        <v>214653.89</v>
      </c>
      <c r="D11" s="62">
        <v>8.51</v>
      </c>
      <c r="E11" s="62">
        <v>1.62</v>
      </c>
      <c r="F11" s="65">
        <v>724167.58</v>
      </c>
      <c r="G11" s="65">
        <v>28.72</v>
      </c>
      <c r="H11" s="65">
        <v>5.47</v>
      </c>
      <c r="I11" s="65">
        <v>1493417.27</v>
      </c>
      <c r="J11" s="65">
        <v>59.23</v>
      </c>
      <c r="K11" s="65">
        <v>11.28</v>
      </c>
    </row>
    <row r="12" spans="1:11" x14ac:dyDescent="0.35">
      <c r="A12" s="52">
        <v>2034</v>
      </c>
      <c r="B12" s="54">
        <v>10</v>
      </c>
      <c r="C12" s="62">
        <v>265099.90000000002</v>
      </c>
      <c r="D12" s="62">
        <v>10.51</v>
      </c>
      <c r="E12" s="62">
        <v>2</v>
      </c>
      <c r="F12" s="65">
        <v>953879.51</v>
      </c>
      <c r="G12" s="65">
        <v>37.83</v>
      </c>
      <c r="H12" s="65">
        <v>7.21</v>
      </c>
      <c r="I12" s="65">
        <v>1805796.55</v>
      </c>
      <c r="J12" s="65">
        <v>71.62</v>
      </c>
      <c r="K12" s="65">
        <v>13.64</v>
      </c>
    </row>
    <row r="13" spans="1:11" x14ac:dyDescent="0.35">
      <c r="A13" s="52">
        <v>2035</v>
      </c>
      <c r="B13" s="54">
        <v>11</v>
      </c>
      <c r="C13" s="62">
        <v>305237.81</v>
      </c>
      <c r="D13" s="62">
        <v>12.11</v>
      </c>
      <c r="E13" s="62">
        <v>2.31</v>
      </c>
      <c r="F13" s="65">
        <v>1168797.01</v>
      </c>
      <c r="G13" s="65">
        <v>46.35</v>
      </c>
      <c r="H13" s="65">
        <v>8.83</v>
      </c>
      <c r="I13" s="65">
        <v>2218999.65</v>
      </c>
      <c r="J13" s="65">
        <v>88.01</v>
      </c>
      <c r="K13" s="65">
        <v>16.760000000000002</v>
      </c>
    </row>
    <row r="14" spans="1:11" x14ac:dyDescent="0.35">
      <c r="A14" s="52">
        <v>2036</v>
      </c>
      <c r="B14" s="54">
        <v>12</v>
      </c>
      <c r="C14" s="62">
        <v>329526.68</v>
      </c>
      <c r="D14" s="62">
        <v>13.07</v>
      </c>
      <c r="E14" s="62">
        <v>2.4900000000000002</v>
      </c>
      <c r="F14" s="65">
        <v>1351007.52</v>
      </c>
      <c r="G14" s="65">
        <v>53.58</v>
      </c>
      <c r="H14" s="65">
        <v>10.210000000000001</v>
      </c>
      <c r="I14" s="65">
        <v>2547187.5299999998</v>
      </c>
      <c r="J14" s="65">
        <v>101.02</v>
      </c>
      <c r="K14" s="65">
        <v>19.239999999999998</v>
      </c>
    </row>
    <row r="15" spans="1:11" x14ac:dyDescent="0.35">
      <c r="A15" s="52">
        <v>2037</v>
      </c>
      <c r="B15" s="54">
        <v>13</v>
      </c>
      <c r="C15" s="62">
        <v>340873.42</v>
      </c>
      <c r="D15" s="62">
        <v>13.52</v>
      </c>
      <c r="E15" s="62">
        <v>2.58</v>
      </c>
      <c r="F15" s="65">
        <v>1452352.13</v>
      </c>
      <c r="G15" s="65">
        <v>57.6</v>
      </c>
      <c r="H15" s="65">
        <v>10.97</v>
      </c>
      <c r="I15" s="65">
        <v>2747490.76</v>
      </c>
      <c r="J15" s="65">
        <v>108.97</v>
      </c>
      <c r="K15" s="65">
        <v>20.76</v>
      </c>
    </row>
    <row r="16" spans="1:11" x14ac:dyDescent="0.35">
      <c r="A16" s="52">
        <v>2038</v>
      </c>
      <c r="B16" s="54">
        <v>14</v>
      </c>
      <c r="C16" s="62">
        <v>335054.74</v>
      </c>
      <c r="D16" s="62">
        <v>13.29</v>
      </c>
      <c r="E16" s="62">
        <v>2.5299999999999998</v>
      </c>
      <c r="F16" s="65">
        <v>1431078.27</v>
      </c>
      <c r="G16" s="65">
        <v>56.76</v>
      </c>
      <c r="H16" s="65">
        <v>10.81</v>
      </c>
      <c r="I16" s="65">
        <v>3005713.1</v>
      </c>
      <c r="J16" s="65">
        <v>119.21</v>
      </c>
      <c r="K16" s="65">
        <v>22.71</v>
      </c>
    </row>
    <row r="17" spans="1:11" x14ac:dyDescent="0.35">
      <c r="A17" s="52">
        <v>2039</v>
      </c>
      <c r="B17" s="54">
        <v>15</v>
      </c>
      <c r="C17" s="62">
        <v>328307.68</v>
      </c>
      <c r="D17" s="62">
        <v>13.02</v>
      </c>
      <c r="E17" s="62">
        <v>2.48</v>
      </c>
      <c r="F17" s="65">
        <v>1405288.95</v>
      </c>
      <c r="G17" s="65">
        <v>55.73</v>
      </c>
      <c r="H17" s="65">
        <v>10.62</v>
      </c>
      <c r="I17" s="65">
        <v>3124138.42</v>
      </c>
      <c r="J17" s="65">
        <v>123.9</v>
      </c>
      <c r="K17" s="65">
        <v>23.6</v>
      </c>
    </row>
    <row r="18" spans="1:11" x14ac:dyDescent="0.35">
      <c r="A18" s="52">
        <v>2040</v>
      </c>
      <c r="B18" s="54">
        <v>16</v>
      </c>
      <c r="C18" s="62">
        <v>299248.73</v>
      </c>
      <c r="D18" s="62">
        <v>11.87</v>
      </c>
      <c r="E18" s="62">
        <v>2.2599999999999998</v>
      </c>
      <c r="F18" s="65">
        <v>1376014.48</v>
      </c>
      <c r="G18" s="65">
        <v>54.57</v>
      </c>
      <c r="H18" s="65">
        <v>10.39</v>
      </c>
      <c r="I18" s="65">
        <v>3057042.49</v>
      </c>
      <c r="J18" s="65">
        <v>121.24</v>
      </c>
      <c r="K18" s="65">
        <v>23.09</v>
      </c>
    </row>
    <row r="19" spans="1:11" x14ac:dyDescent="0.35">
      <c r="A19" s="52">
        <v>2041</v>
      </c>
      <c r="B19" s="54">
        <v>17</v>
      </c>
      <c r="C19" s="62">
        <v>292455.71999999997</v>
      </c>
      <c r="D19" s="62">
        <v>11.6</v>
      </c>
      <c r="E19" s="62">
        <v>2.21</v>
      </c>
      <c r="F19" s="65">
        <v>1268019.8</v>
      </c>
      <c r="G19" s="65">
        <v>50.29</v>
      </c>
      <c r="H19" s="65">
        <v>9.58</v>
      </c>
      <c r="I19" s="65">
        <v>2982519.17</v>
      </c>
      <c r="J19" s="65">
        <v>118.29</v>
      </c>
      <c r="K19" s="65">
        <v>22.53</v>
      </c>
    </row>
    <row r="20" spans="1:11" x14ac:dyDescent="0.35">
      <c r="A20" s="52">
        <v>2042</v>
      </c>
      <c r="B20" s="54">
        <v>18</v>
      </c>
      <c r="C20" s="62">
        <v>284047.52</v>
      </c>
      <c r="D20" s="62">
        <v>11.27</v>
      </c>
      <c r="E20" s="62">
        <v>2.15</v>
      </c>
      <c r="F20" s="65">
        <v>1234154.7</v>
      </c>
      <c r="G20" s="65">
        <v>48.95</v>
      </c>
      <c r="H20" s="65">
        <v>9.32</v>
      </c>
      <c r="I20" s="65">
        <v>2904020.55</v>
      </c>
      <c r="J20" s="65">
        <v>115.17</v>
      </c>
      <c r="K20" s="65">
        <v>21.94</v>
      </c>
    </row>
    <row r="21" spans="1:11" x14ac:dyDescent="0.35">
      <c r="A21" s="52">
        <v>2043</v>
      </c>
      <c r="B21" s="54">
        <v>19</v>
      </c>
      <c r="C21" s="62">
        <v>276654.28999999998</v>
      </c>
      <c r="D21" s="62">
        <v>10.97</v>
      </c>
      <c r="E21" s="62">
        <v>2.09</v>
      </c>
      <c r="F21" s="65">
        <v>1198554.79</v>
      </c>
      <c r="G21" s="65">
        <v>47.53</v>
      </c>
      <c r="H21" s="65">
        <v>9.0500000000000007</v>
      </c>
      <c r="I21" s="65">
        <v>2725363.07</v>
      </c>
      <c r="J21" s="65">
        <v>108.09</v>
      </c>
      <c r="K21" s="65">
        <v>20.59</v>
      </c>
    </row>
    <row r="22" spans="1:11" x14ac:dyDescent="0.35">
      <c r="A22" s="52">
        <v>2044</v>
      </c>
      <c r="B22" s="54">
        <v>20</v>
      </c>
      <c r="C22" s="62">
        <v>266832.06</v>
      </c>
      <c r="D22" s="62">
        <v>10.58</v>
      </c>
      <c r="E22" s="62">
        <v>2.02</v>
      </c>
      <c r="F22" s="65">
        <v>1161814.24</v>
      </c>
      <c r="G22" s="65">
        <v>46.08</v>
      </c>
      <c r="H22" s="65">
        <v>8.7799999999999994</v>
      </c>
      <c r="I22" s="65">
        <v>2645931.41</v>
      </c>
      <c r="J22" s="65">
        <v>104.94</v>
      </c>
      <c r="K22" s="65">
        <v>19.989999999999998</v>
      </c>
    </row>
    <row r="23" spans="1:11" x14ac:dyDescent="0.35">
      <c r="A23" s="52">
        <v>2045</v>
      </c>
      <c r="B23" s="54">
        <v>21</v>
      </c>
      <c r="C23" s="62">
        <v>166425.60999999999</v>
      </c>
      <c r="D23" s="62">
        <v>6.6</v>
      </c>
      <c r="E23" s="62">
        <v>1.26</v>
      </c>
      <c r="F23" s="65">
        <v>1124321.8</v>
      </c>
      <c r="G23" s="65">
        <v>44.59</v>
      </c>
      <c r="H23" s="65">
        <v>8.49</v>
      </c>
      <c r="I23" s="65">
        <v>2564158.7999999998</v>
      </c>
      <c r="J23" s="65">
        <v>101.69</v>
      </c>
      <c r="K23" s="65">
        <v>19.37</v>
      </c>
    </row>
    <row r="24" spans="1:11" x14ac:dyDescent="0.35">
      <c r="A24" s="52">
        <v>2046</v>
      </c>
      <c r="B24" s="54">
        <v>22</v>
      </c>
      <c r="C24" s="62">
        <v>158126.95000000001</v>
      </c>
      <c r="D24" s="62">
        <v>6.27</v>
      </c>
      <c r="E24" s="62">
        <v>1.19</v>
      </c>
      <c r="F24" s="65">
        <v>1086243.78</v>
      </c>
      <c r="G24" s="65">
        <v>43.08</v>
      </c>
      <c r="H24" s="65">
        <v>8.2100000000000009</v>
      </c>
      <c r="I24" s="65">
        <v>2480456.0299999998</v>
      </c>
      <c r="J24" s="65">
        <v>98.38</v>
      </c>
      <c r="K24" s="65">
        <v>18.739999999999998</v>
      </c>
    </row>
    <row r="25" spans="1:11" x14ac:dyDescent="0.35">
      <c r="A25" s="52">
        <v>2047</v>
      </c>
      <c r="B25" s="54">
        <v>23</v>
      </c>
      <c r="C25" s="62">
        <v>0</v>
      </c>
      <c r="D25" s="62">
        <v>0</v>
      </c>
      <c r="E25" s="62">
        <v>0</v>
      </c>
      <c r="F25" s="65">
        <v>1047795.23</v>
      </c>
      <c r="G25" s="65">
        <v>41.56</v>
      </c>
      <c r="H25" s="65">
        <v>7.92</v>
      </c>
      <c r="I25" s="65">
        <v>2395408.38</v>
      </c>
      <c r="J25" s="65">
        <v>95</v>
      </c>
      <c r="K25" s="65">
        <v>18.100000000000001</v>
      </c>
    </row>
    <row r="26" spans="1:11" x14ac:dyDescent="0.35">
      <c r="A26" s="52">
        <v>2048</v>
      </c>
      <c r="B26" s="54">
        <v>24</v>
      </c>
      <c r="C26" s="62">
        <v>0</v>
      </c>
      <c r="D26" s="62">
        <v>0</v>
      </c>
      <c r="E26" s="62">
        <v>0</v>
      </c>
      <c r="F26" s="65">
        <v>1009909.52</v>
      </c>
      <c r="G26" s="65">
        <v>40.049999999999997</v>
      </c>
      <c r="H26" s="65">
        <v>7.63</v>
      </c>
      <c r="I26" s="65">
        <v>2311257.0099999998</v>
      </c>
      <c r="J26" s="65">
        <v>91.66</v>
      </c>
      <c r="K26" s="65">
        <v>17.46</v>
      </c>
    </row>
    <row r="27" spans="1:11" x14ac:dyDescent="0.35">
      <c r="A27" s="52">
        <v>2049</v>
      </c>
      <c r="B27" s="54">
        <v>25</v>
      </c>
      <c r="C27" s="62">
        <v>0</v>
      </c>
      <c r="D27" s="62">
        <v>0</v>
      </c>
      <c r="E27" s="62">
        <v>0</v>
      </c>
      <c r="F27" s="65">
        <v>972436.96</v>
      </c>
      <c r="G27" s="65">
        <v>38.57</v>
      </c>
      <c r="H27" s="65">
        <v>7.35</v>
      </c>
      <c r="I27" s="65">
        <v>2227647.7400000002</v>
      </c>
      <c r="J27" s="65">
        <v>88.35</v>
      </c>
      <c r="K27" s="65">
        <v>16.829999999999998</v>
      </c>
    </row>
    <row r="28" spans="1:11" x14ac:dyDescent="0.35">
      <c r="A28" s="52">
        <v>2050</v>
      </c>
      <c r="B28" s="54">
        <v>26</v>
      </c>
      <c r="C28" s="62">
        <v>0</v>
      </c>
      <c r="D28" s="62">
        <v>0</v>
      </c>
      <c r="E28" s="62">
        <v>0</v>
      </c>
      <c r="F28" s="65">
        <v>934622.71</v>
      </c>
      <c r="G28" s="65">
        <v>37.07</v>
      </c>
      <c r="H28" s="65">
        <v>7.06</v>
      </c>
      <c r="I28" s="65">
        <v>2142901.44</v>
      </c>
      <c r="J28" s="65">
        <v>84.99</v>
      </c>
      <c r="K28" s="65">
        <v>16.190000000000001</v>
      </c>
    </row>
    <row r="29" spans="1:11" x14ac:dyDescent="0.35">
      <c r="A29" s="52">
        <v>2051</v>
      </c>
      <c r="B29" s="54">
        <v>27</v>
      </c>
      <c r="C29" s="62">
        <v>0</v>
      </c>
      <c r="D29" s="62">
        <v>0</v>
      </c>
      <c r="E29" s="62">
        <v>0</v>
      </c>
      <c r="F29" s="65">
        <v>901583.21</v>
      </c>
      <c r="G29" s="65">
        <v>35.76</v>
      </c>
      <c r="H29" s="65">
        <v>6.81</v>
      </c>
      <c r="I29" s="65">
        <v>2065101.36</v>
      </c>
      <c r="J29" s="65">
        <v>81.900000000000006</v>
      </c>
      <c r="K29" s="65">
        <v>15.6</v>
      </c>
    </row>
    <row r="30" spans="1:11" x14ac:dyDescent="0.35">
      <c r="A30" s="52">
        <v>2052</v>
      </c>
      <c r="B30" s="54">
        <v>28</v>
      </c>
      <c r="C30" s="62">
        <v>0</v>
      </c>
      <c r="D30" s="62">
        <v>0</v>
      </c>
      <c r="E30" s="62">
        <v>0</v>
      </c>
      <c r="F30" s="65">
        <v>865819.24</v>
      </c>
      <c r="G30" s="65">
        <v>34.340000000000003</v>
      </c>
      <c r="H30" s="65">
        <v>6.54</v>
      </c>
      <c r="I30" s="65">
        <v>1986251.86</v>
      </c>
      <c r="J30" s="65">
        <v>78.77</v>
      </c>
      <c r="K30" s="65">
        <v>15</v>
      </c>
    </row>
    <row r="31" spans="1:11" x14ac:dyDescent="0.35">
      <c r="A31" s="52">
        <v>2053</v>
      </c>
      <c r="B31" s="54">
        <v>29</v>
      </c>
      <c r="C31" s="62">
        <v>0</v>
      </c>
      <c r="D31" s="62">
        <v>0</v>
      </c>
      <c r="E31" s="62">
        <v>0</v>
      </c>
      <c r="F31" s="65">
        <v>833531.29</v>
      </c>
      <c r="G31" s="65">
        <v>33.06</v>
      </c>
      <c r="H31" s="65">
        <v>6.3</v>
      </c>
      <c r="I31" s="65">
        <v>1911501.41</v>
      </c>
      <c r="J31" s="65">
        <v>75.81</v>
      </c>
      <c r="K31" s="65">
        <v>14.44</v>
      </c>
    </row>
    <row r="32" spans="1:11" x14ac:dyDescent="0.35">
      <c r="A32" s="52">
        <v>2054</v>
      </c>
      <c r="B32" s="54">
        <v>30</v>
      </c>
      <c r="C32" s="62">
        <v>0</v>
      </c>
      <c r="D32" s="62">
        <v>0</v>
      </c>
      <c r="E32" s="62">
        <v>0</v>
      </c>
      <c r="F32" s="65">
        <v>800991.98</v>
      </c>
      <c r="G32" s="65">
        <v>31.77</v>
      </c>
      <c r="H32" s="65">
        <v>6.05</v>
      </c>
      <c r="I32" s="65">
        <v>1837761.25</v>
      </c>
      <c r="J32" s="65">
        <v>72.89</v>
      </c>
      <c r="K32" s="65">
        <v>13.88</v>
      </c>
    </row>
    <row r="33" spans="1:11" x14ac:dyDescent="0.35">
      <c r="A33" s="52">
        <v>2055</v>
      </c>
      <c r="B33" s="54">
        <v>31</v>
      </c>
      <c r="C33" s="62">
        <v>0</v>
      </c>
      <c r="D33" s="62">
        <v>0</v>
      </c>
      <c r="E33" s="62">
        <v>0</v>
      </c>
      <c r="F33" s="65">
        <v>586213.42000000004</v>
      </c>
      <c r="G33" s="65">
        <v>23.25</v>
      </c>
      <c r="H33" s="65">
        <v>4.43</v>
      </c>
      <c r="I33" s="65">
        <v>1302835.27</v>
      </c>
      <c r="J33" s="65">
        <v>51.67</v>
      </c>
      <c r="K33" s="65">
        <v>9.84</v>
      </c>
    </row>
    <row r="34" spans="1:11" x14ac:dyDescent="0.35">
      <c r="A34" s="52">
        <v>2056</v>
      </c>
      <c r="B34" s="54">
        <v>32</v>
      </c>
      <c r="C34" s="62">
        <v>0</v>
      </c>
      <c r="D34" s="62">
        <v>0</v>
      </c>
      <c r="E34" s="62">
        <v>0</v>
      </c>
      <c r="F34" s="65">
        <v>554833.88</v>
      </c>
      <c r="G34" s="65">
        <v>22</v>
      </c>
      <c r="H34" s="65">
        <v>4.1900000000000004</v>
      </c>
      <c r="I34" s="65">
        <v>1231557.52</v>
      </c>
      <c r="J34" s="65">
        <v>48.84</v>
      </c>
      <c r="K34" s="65">
        <v>9.3000000000000007</v>
      </c>
    </row>
    <row r="35" spans="1:11" x14ac:dyDescent="0.35">
      <c r="A35" s="52">
        <v>2057</v>
      </c>
      <c r="B35" s="54">
        <v>33</v>
      </c>
      <c r="C35" s="62">
        <v>0</v>
      </c>
      <c r="D35" s="62">
        <v>0</v>
      </c>
      <c r="E35" s="62">
        <v>0</v>
      </c>
      <c r="F35" s="65">
        <v>0</v>
      </c>
      <c r="G35" s="65">
        <v>0</v>
      </c>
      <c r="H35" s="65">
        <v>0</v>
      </c>
      <c r="I35" s="65">
        <v>1166830.8600000001</v>
      </c>
      <c r="J35" s="65">
        <v>46.28</v>
      </c>
      <c r="K35" s="65">
        <v>8.81</v>
      </c>
    </row>
    <row r="36" spans="1:11" x14ac:dyDescent="0.35">
      <c r="A36" s="52">
        <v>2058</v>
      </c>
      <c r="B36" s="54">
        <v>34</v>
      </c>
      <c r="C36" s="62">
        <v>0</v>
      </c>
      <c r="D36" s="62">
        <v>0</v>
      </c>
      <c r="E36" s="62">
        <v>0</v>
      </c>
      <c r="F36" s="65">
        <v>0</v>
      </c>
      <c r="G36" s="65">
        <v>0</v>
      </c>
      <c r="H36" s="65">
        <v>0</v>
      </c>
      <c r="I36" s="65">
        <v>1102384.32</v>
      </c>
      <c r="J36" s="65">
        <v>43.72</v>
      </c>
      <c r="K36" s="65">
        <v>8.33</v>
      </c>
    </row>
    <row r="37" spans="1:11" x14ac:dyDescent="0.35">
      <c r="A37" s="52">
        <v>2059</v>
      </c>
      <c r="B37" s="54">
        <v>35</v>
      </c>
      <c r="C37" s="62">
        <v>0</v>
      </c>
      <c r="D37" s="62">
        <v>0</v>
      </c>
      <c r="E37" s="62">
        <v>0</v>
      </c>
      <c r="F37" s="65">
        <v>0</v>
      </c>
      <c r="G37" s="65">
        <v>0</v>
      </c>
      <c r="H37" s="65">
        <v>0</v>
      </c>
      <c r="I37" s="65">
        <v>1043954.31</v>
      </c>
      <c r="J37" s="65">
        <v>41.4</v>
      </c>
      <c r="K37" s="65">
        <v>7.89</v>
      </c>
    </row>
    <row r="38" spans="1:11" x14ac:dyDescent="0.35">
      <c r="A38" s="52">
        <v>2060</v>
      </c>
      <c r="B38" s="54">
        <v>36</v>
      </c>
      <c r="C38" s="62">
        <v>0</v>
      </c>
      <c r="D38" s="62">
        <v>0</v>
      </c>
      <c r="E38" s="62">
        <v>0</v>
      </c>
      <c r="F38" s="65">
        <v>0</v>
      </c>
      <c r="G38" s="65">
        <v>0</v>
      </c>
      <c r="H38" s="65">
        <v>0</v>
      </c>
      <c r="I38" s="65">
        <v>986231.44</v>
      </c>
      <c r="J38" s="65">
        <v>39.11</v>
      </c>
      <c r="K38" s="65">
        <v>7.45</v>
      </c>
    </row>
    <row r="39" spans="1:11" x14ac:dyDescent="0.35">
      <c r="A39" s="52">
        <v>2061</v>
      </c>
      <c r="B39" s="54">
        <v>37</v>
      </c>
      <c r="C39" s="62">
        <v>0</v>
      </c>
      <c r="D39" s="62">
        <v>0</v>
      </c>
      <c r="E39" s="62">
        <v>0</v>
      </c>
      <c r="F39" s="65">
        <v>0</v>
      </c>
      <c r="G39" s="65">
        <v>0</v>
      </c>
      <c r="H39" s="65">
        <v>0</v>
      </c>
      <c r="I39" s="65">
        <v>933912.19</v>
      </c>
      <c r="J39" s="65">
        <v>37.04</v>
      </c>
      <c r="K39" s="65">
        <v>7.06</v>
      </c>
    </row>
    <row r="40" spans="1:11" x14ac:dyDescent="0.35">
      <c r="A40" s="66" t="s">
        <v>71</v>
      </c>
      <c r="B40" s="58" t="s">
        <v>72</v>
      </c>
      <c r="C40" s="67">
        <v>4295731.4000000004</v>
      </c>
      <c r="D40" s="67">
        <v>170.37</v>
      </c>
      <c r="E40" s="67">
        <v>32.450000000000003</v>
      </c>
      <c r="F40" s="68">
        <v>26652520.050000001</v>
      </c>
      <c r="G40" s="68">
        <v>1057.04</v>
      </c>
      <c r="H40" s="68">
        <v>201.34</v>
      </c>
      <c r="I40" s="68">
        <v>63381682.829999998</v>
      </c>
      <c r="J40" s="68">
        <v>2513.7199999999998</v>
      </c>
      <c r="K40" s="68">
        <v>478.8</v>
      </c>
    </row>
  </sheetData>
  <sheetProtection algorithmName="SHA-512" hashValue="PlZ/9r00YKXadgTcFqg/M3CE9GHSNZ6Q5BrpEEJK7NFsi1Ws+BpCwf/O4GHftirZZEK0yN85Ufr1+xpn/YfOcw==" saltValue="hMZuzSL8pwXgcZqbYhVRtQ==" spinCount="100000" sheet="1" objects="1" scenarios="1"/>
  <phoneticPr fontId="7"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40F7-C727-4413-9E91-7F214EE7D063}">
  <sheetPr>
    <tabColor theme="4"/>
  </sheetPr>
  <dimension ref="A1:D63"/>
  <sheetViews>
    <sheetView zoomScale="80" zoomScaleNormal="80" workbookViewId="0">
      <selection activeCell="D2" sqref="D2"/>
    </sheetView>
  </sheetViews>
  <sheetFormatPr defaultRowHeight="14.5" x14ac:dyDescent="0.35"/>
  <cols>
    <col min="1" max="1" width="15.81640625" style="16" customWidth="1"/>
    <col min="2" max="4" width="33" customWidth="1"/>
  </cols>
  <sheetData>
    <row r="1" spans="1:4" ht="20.5" x14ac:dyDescent="0.35">
      <c r="A1" s="1" t="s">
        <v>108</v>
      </c>
      <c r="B1" s="15"/>
      <c r="C1" s="15"/>
      <c r="D1" s="15"/>
    </row>
    <row r="2" spans="1:4" s="12" customFormat="1" ht="75" customHeight="1" x14ac:dyDescent="0.35">
      <c r="A2" s="17" t="s">
        <v>78</v>
      </c>
      <c r="B2" s="18" t="s">
        <v>79</v>
      </c>
      <c r="C2" s="18" t="s">
        <v>80</v>
      </c>
      <c r="D2" s="18" t="s">
        <v>81</v>
      </c>
    </row>
    <row r="3" spans="1:4" x14ac:dyDescent="0.35">
      <c r="A3" s="19">
        <v>2020</v>
      </c>
      <c r="B3" s="14">
        <v>139</v>
      </c>
      <c r="C3" s="14">
        <v>229</v>
      </c>
      <c r="D3" s="14">
        <v>401</v>
      </c>
    </row>
    <row r="4" spans="1:4" x14ac:dyDescent="0.35">
      <c r="A4" s="16">
        <v>2021</v>
      </c>
      <c r="B4" s="14">
        <v>141</v>
      </c>
      <c r="C4" s="14">
        <v>234</v>
      </c>
      <c r="D4" s="14">
        <v>405</v>
      </c>
    </row>
    <row r="5" spans="1:4" x14ac:dyDescent="0.35">
      <c r="A5" s="16">
        <v>2022</v>
      </c>
      <c r="B5" s="14">
        <v>145</v>
      </c>
      <c r="C5" s="14">
        <v>238</v>
      </c>
      <c r="D5" s="14">
        <v>411</v>
      </c>
    </row>
    <row r="6" spans="1:4" x14ac:dyDescent="0.35">
      <c r="A6" s="16">
        <v>2023</v>
      </c>
      <c r="B6" s="14">
        <v>149</v>
      </c>
      <c r="C6" s="14">
        <v>243</v>
      </c>
      <c r="D6" s="14">
        <v>417</v>
      </c>
    </row>
    <row r="7" spans="1:4" x14ac:dyDescent="0.35">
      <c r="A7" s="16">
        <v>2024</v>
      </c>
      <c r="B7" s="14">
        <v>152</v>
      </c>
      <c r="C7" s="14">
        <v>247</v>
      </c>
      <c r="D7" s="14">
        <v>423</v>
      </c>
    </row>
    <row r="8" spans="1:4" x14ac:dyDescent="0.35">
      <c r="A8" s="16">
        <v>2025</v>
      </c>
      <c r="B8" s="14">
        <v>155</v>
      </c>
      <c r="C8" s="14">
        <v>252</v>
      </c>
      <c r="D8" s="14">
        <v>428</v>
      </c>
    </row>
    <row r="9" spans="1:4" x14ac:dyDescent="0.35">
      <c r="A9" s="16">
        <v>2026</v>
      </c>
      <c r="B9" s="14">
        <v>158</v>
      </c>
      <c r="C9" s="14">
        <v>256</v>
      </c>
      <c r="D9" s="14">
        <v>434</v>
      </c>
    </row>
    <row r="10" spans="1:4" x14ac:dyDescent="0.35">
      <c r="A10" s="16">
        <v>2027</v>
      </c>
      <c r="B10" s="14">
        <v>162</v>
      </c>
      <c r="C10" s="14">
        <v>260</v>
      </c>
      <c r="D10" s="14">
        <v>440</v>
      </c>
    </row>
    <row r="11" spans="1:4" x14ac:dyDescent="0.35">
      <c r="A11" s="16">
        <v>2028</v>
      </c>
      <c r="B11" s="14">
        <v>165</v>
      </c>
      <c r="C11" s="14">
        <v>265</v>
      </c>
      <c r="D11" s="14">
        <v>446</v>
      </c>
    </row>
    <row r="12" spans="1:4" x14ac:dyDescent="0.35">
      <c r="A12" s="16">
        <v>2029</v>
      </c>
      <c r="B12" s="14">
        <v>168</v>
      </c>
      <c r="C12" s="14">
        <v>269</v>
      </c>
      <c r="D12" s="14">
        <v>452</v>
      </c>
    </row>
    <row r="13" spans="1:4" x14ac:dyDescent="0.35">
      <c r="A13" s="16">
        <v>2030</v>
      </c>
      <c r="B13" s="14">
        <v>171</v>
      </c>
      <c r="C13" s="14">
        <v>273</v>
      </c>
      <c r="D13" s="14">
        <v>456</v>
      </c>
    </row>
    <row r="14" spans="1:4" x14ac:dyDescent="0.35">
      <c r="A14" s="16">
        <v>2031</v>
      </c>
      <c r="B14" s="14">
        <v>175</v>
      </c>
      <c r="C14" s="14">
        <v>278</v>
      </c>
      <c r="D14" s="14">
        <v>462</v>
      </c>
    </row>
    <row r="15" spans="1:4" x14ac:dyDescent="0.35">
      <c r="A15" s="16">
        <v>2032</v>
      </c>
      <c r="B15" s="14">
        <v>178</v>
      </c>
      <c r="C15" s="14">
        <v>282</v>
      </c>
      <c r="D15" s="14">
        <v>468</v>
      </c>
    </row>
    <row r="16" spans="1:4" x14ac:dyDescent="0.35">
      <c r="A16" s="16">
        <v>2033</v>
      </c>
      <c r="B16" s="14">
        <v>182</v>
      </c>
      <c r="C16" s="14">
        <v>286</v>
      </c>
      <c r="D16" s="14">
        <v>473</v>
      </c>
    </row>
    <row r="17" spans="1:4" x14ac:dyDescent="0.35">
      <c r="A17" s="16">
        <v>2034</v>
      </c>
      <c r="B17" s="14">
        <v>184</v>
      </c>
      <c r="C17" s="14">
        <v>291</v>
      </c>
      <c r="D17" s="14">
        <v>479</v>
      </c>
    </row>
    <row r="18" spans="1:4" x14ac:dyDescent="0.35">
      <c r="A18" s="16">
        <v>2035</v>
      </c>
      <c r="B18" s="14">
        <v>188</v>
      </c>
      <c r="C18" s="14">
        <v>295</v>
      </c>
      <c r="D18" s="14">
        <v>485</v>
      </c>
    </row>
    <row r="19" spans="1:4" x14ac:dyDescent="0.35">
      <c r="A19" s="16">
        <v>2036</v>
      </c>
      <c r="B19" s="14">
        <v>191</v>
      </c>
      <c r="C19" s="14">
        <v>300</v>
      </c>
      <c r="D19" s="14">
        <v>490</v>
      </c>
    </row>
    <row r="20" spans="1:4" x14ac:dyDescent="0.35">
      <c r="A20" s="16">
        <v>2037</v>
      </c>
      <c r="B20" s="14">
        <v>195</v>
      </c>
      <c r="C20" s="14">
        <v>304</v>
      </c>
      <c r="D20" s="14">
        <v>496</v>
      </c>
    </row>
    <row r="21" spans="1:4" x14ac:dyDescent="0.35">
      <c r="A21" s="16">
        <v>2038</v>
      </c>
      <c r="B21" s="14">
        <v>199</v>
      </c>
      <c r="C21" s="14">
        <v>308</v>
      </c>
      <c r="D21" s="14">
        <v>502</v>
      </c>
    </row>
    <row r="22" spans="1:4" x14ac:dyDescent="0.35">
      <c r="A22" s="16">
        <v>2039</v>
      </c>
      <c r="B22" s="14">
        <v>202</v>
      </c>
      <c r="C22" s="14">
        <v>313</v>
      </c>
      <c r="D22" s="14">
        <v>506</v>
      </c>
    </row>
    <row r="23" spans="1:4" x14ac:dyDescent="0.35">
      <c r="A23" s="16">
        <v>2040</v>
      </c>
      <c r="B23" s="14">
        <v>206</v>
      </c>
      <c r="C23" s="14">
        <v>317</v>
      </c>
      <c r="D23" s="14">
        <v>512</v>
      </c>
    </row>
    <row r="24" spans="1:4" x14ac:dyDescent="0.35">
      <c r="A24" s="16">
        <v>2041</v>
      </c>
      <c r="B24" s="14">
        <v>209</v>
      </c>
      <c r="C24" s="14">
        <v>322</v>
      </c>
      <c r="D24" s="14">
        <v>518</v>
      </c>
    </row>
    <row r="25" spans="1:4" x14ac:dyDescent="0.35">
      <c r="A25" s="16">
        <v>2042</v>
      </c>
      <c r="B25" s="14">
        <v>213</v>
      </c>
      <c r="C25" s="14">
        <v>327</v>
      </c>
      <c r="D25" s="14">
        <v>524</v>
      </c>
    </row>
    <row r="26" spans="1:4" x14ac:dyDescent="0.35">
      <c r="A26" s="16">
        <v>2043</v>
      </c>
      <c r="B26" s="14">
        <v>216</v>
      </c>
      <c r="C26" s="14">
        <v>332</v>
      </c>
      <c r="D26" s="14">
        <v>530</v>
      </c>
    </row>
    <row r="27" spans="1:4" x14ac:dyDescent="0.35">
      <c r="A27" s="16">
        <v>2044</v>
      </c>
      <c r="B27" s="14">
        <v>221</v>
      </c>
      <c r="C27" s="14">
        <v>336</v>
      </c>
      <c r="D27" s="14">
        <v>536</v>
      </c>
    </row>
    <row r="28" spans="1:4" x14ac:dyDescent="0.35">
      <c r="A28" s="16">
        <v>2045</v>
      </c>
      <c r="B28" s="14">
        <v>225</v>
      </c>
      <c r="C28" s="14">
        <v>341</v>
      </c>
      <c r="D28" s="14">
        <v>542</v>
      </c>
    </row>
    <row r="29" spans="1:4" x14ac:dyDescent="0.35">
      <c r="A29" s="16">
        <v>2046</v>
      </c>
      <c r="B29" s="14">
        <v>228</v>
      </c>
      <c r="C29" s="14">
        <v>346</v>
      </c>
      <c r="D29" s="14">
        <v>549</v>
      </c>
    </row>
    <row r="30" spans="1:4" x14ac:dyDescent="0.35">
      <c r="A30" s="16">
        <v>2047</v>
      </c>
      <c r="B30" s="14">
        <v>232</v>
      </c>
      <c r="C30" s="14">
        <v>352</v>
      </c>
      <c r="D30" s="14">
        <v>555</v>
      </c>
    </row>
    <row r="31" spans="1:4" x14ac:dyDescent="0.35">
      <c r="A31" s="16">
        <v>2048</v>
      </c>
      <c r="B31" s="14">
        <v>237</v>
      </c>
      <c r="C31" s="14">
        <v>357</v>
      </c>
      <c r="D31" s="14">
        <v>561</v>
      </c>
    </row>
    <row r="32" spans="1:4" x14ac:dyDescent="0.35">
      <c r="A32" s="16">
        <v>2049</v>
      </c>
      <c r="B32" s="14">
        <v>240</v>
      </c>
      <c r="C32" s="14">
        <v>361</v>
      </c>
      <c r="D32" s="14">
        <v>567</v>
      </c>
    </row>
    <row r="33" spans="1:4" x14ac:dyDescent="0.35">
      <c r="A33" s="16">
        <v>2050</v>
      </c>
      <c r="B33" s="14">
        <v>244</v>
      </c>
      <c r="C33" s="14">
        <v>366</v>
      </c>
      <c r="D33" s="14">
        <v>573</v>
      </c>
    </row>
    <row r="34" spans="1:4" x14ac:dyDescent="0.35">
      <c r="A34" s="16">
        <v>2051</v>
      </c>
      <c r="B34" s="14">
        <v>247</v>
      </c>
      <c r="C34" s="14">
        <v>371</v>
      </c>
      <c r="D34" s="14">
        <v>579</v>
      </c>
    </row>
    <row r="35" spans="1:4" x14ac:dyDescent="0.35">
      <c r="A35" s="16">
        <v>2052</v>
      </c>
      <c r="B35" s="14">
        <v>251</v>
      </c>
      <c r="C35" s="14">
        <v>374</v>
      </c>
      <c r="D35" s="14">
        <v>584</v>
      </c>
    </row>
    <row r="36" spans="1:4" x14ac:dyDescent="0.35">
      <c r="A36" s="16">
        <v>2053</v>
      </c>
      <c r="B36" s="14">
        <v>254</v>
      </c>
      <c r="C36" s="14">
        <v>379</v>
      </c>
      <c r="D36" s="14">
        <v>590</v>
      </c>
    </row>
    <row r="37" spans="1:4" x14ac:dyDescent="0.35">
      <c r="A37" s="16">
        <v>2054</v>
      </c>
      <c r="B37" s="14">
        <v>258</v>
      </c>
      <c r="C37" s="14">
        <v>384</v>
      </c>
      <c r="D37" s="14">
        <v>594</v>
      </c>
    </row>
    <row r="38" spans="1:4" x14ac:dyDescent="0.35">
      <c r="A38" s="16">
        <v>2055</v>
      </c>
      <c r="B38" s="14">
        <v>262</v>
      </c>
      <c r="C38" s="14">
        <v>388</v>
      </c>
      <c r="D38" s="14">
        <v>600</v>
      </c>
    </row>
    <row r="39" spans="1:4" x14ac:dyDescent="0.35">
      <c r="A39" s="16">
        <v>2056</v>
      </c>
      <c r="B39" s="14">
        <v>264</v>
      </c>
      <c r="C39" s="14">
        <v>392</v>
      </c>
      <c r="D39" s="14">
        <v>606</v>
      </c>
    </row>
    <row r="40" spans="1:4" x14ac:dyDescent="0.35">
      <c r="A40" s="16">
        <v>2057</v>
      </c>
      <c r="B40" s="14">
        <v>267</v>
      </c>
      <c r="C40" s="14">
        <v>397</v>
      </c>
      <c r="D40" s="14">
        <v>611</v>
      </c>
    </row>
    <row r="41" spans="1:4" x14ac:dyDescent="0.35">
      <c r="A41" s="16">
        <v>2058</v>
      </c>
      <c r="B41" s="14">
        <v>271</v>
      </c>
      <c r="C41" s="14">
        <v>402</v>
      </c>
      <c r="D41" s="14">
        <v>617</v>
      </c>
    </row>
    <row r="42" spans="1:4" x14ac:dyDescent="0.35">
      <c r="A42" s="16">
        <v>2059</v>
      </c>
      <c r="B42" s="14">
        <v>275</v>
      </c>
      <c r="C42" s="14">
        <v>405</v>
      </c>
      <c r="D42" s="14">
        <v>622</v>
      </c>
    </row>
    <row r="43" spans="1:4" x14ac:dyDescent="0.35">
      <c r="A43" s="16">
        <v>2060</v>
      </c>
      <c r="B43" s="14">
        <v>278</v>
      </c>
      <c r="C43" s="14">
        <v>410</v>
      </c>
      <c r="D43" s="14">
        <v>628</v>
      </c>
    </row>
    <row r="44" spans="1:4" x14ac:dyDescent="0.35">
      <c r="A44" s="16">
        <v>2061</v>
      </c>
      <c r="B44" s="14">
        <v>281</v>
      </c>
      <c r="C44" s="14">
        <v>414</v>
      </c>
      <c r="D44" s="14">
        <v>632</v>
      </c>
    </row>
    <row r="45" spans="1:4" x14ac:dyDescent="0.35">
      <c r="A45" s="16">
        <v>2062</v>
      </c>
      <c r="B45" s="14">
        <v>284</v>
      </c>
      <c r="C45" s="14">
        <v>417</v>
      </c>
      <c r="D45" s="14">
        <v>636</v>
      </c>
    </row>
    <row r="46" spans="1:4" x14ac:dyDescent="0.35">
      <c r="A46" s="16">
        <v>2063</v>
      </c>
      <c r="B46" s="14">
        <v>286</v>
      </c>
      <c r="C46" s="14">
        <v>421</v>
      </c>
      <c r="D46" s="14">
        <v>641</v>
      </c>
    </row>
    <row r="47" spans="1:4" x14ac:dyDescent="0.35">
      <c r="A47" s="16">
        <v>2064</v>
      </c>
      <c r="B47" s="14">
        <v>290</v>
      </c>
      <c r="C47" s="14">
        <v>424</v>
      </c>
      <c r="D47" s="14">
        <v>645</v>
      </c>
    </row>
    <row r="48" spans="1:4" x14ac:dyDescent="0.35">
      <c r="A48" s="16">
        <v>2065</v>
      </c>
      <c r="B48" s="14">
        <v>292</v>
      </c>
      <c r="C48" s="14">
        <v>428</v>
      </c>
      <c r="D48" s="14">
        <v>650</v>
      </c>
    </row>
    <row r="49" spans="1:4" x14ac:dyDescent="0.35">
      <c r="A49" s="16">
        <v>2066</v>
      </c>
      <c r="B49" s="14">
        <v>295</v>
      </c>
      <c r="C49" s="14">
        <v>432</v>
      </c>
      <c r="D49" s="14">
        <v>654</v>
      </c>
    </row>
    <row r="50" spans="1:4" x14ac:dyDescent="0.35">
      <c r="A50" s="16">
        <v>2067</v>
      </c>
      <c r="B50" s="14">
        <v>298</v>
      </c>
      <c r="C50" s="14">
        <v>435</v>
      </c>
      <c r="D50" s="14">
        <v>659</v>
      </c>
    </row>
    <row r="51" spans="1:4" x14ac:dyDescent="0.35">
      <c r="A51" s="16">
        <v>2068</v>
      </c>
      <c r="B51" s="14">
        <v>301</v>
      </c>
      <c r="C51" s="14">
        <v>439</v>
      </c>
      <c r="D51" s="14">
        <v>663</v>
      </c>
    </row>
    <row r="52" spans="1:4" x14ac:dyDescent="0.35">
      <c r="A52" s="16">
        <v>2069</v>
      </c>
      <c r="B52" s="14">
        <v>304</v>
      </c>
      <c r="C52" s="14">
        <v>442</v>
      </c>
      <c r="D52" s="14">
        <v>668</v>
      </c>
    </row>
    <row r="53" spans="1:4" x14ac:dyDescent="0.35">
      <c r="A53" s="16">
        <v>2070</v>
      </c>
      <c r="B53" s="14">
        <v>307</v>
      </c>
      <c r="C53" s="14">
        <v>446</v>
      </c>
      <c r="D53" s="14">
        <v>672</v>
      </c>
    </row>
    <row r="54" spans="1:4" x14ac:dyDescent="0.35">
      <c r="A54" s="16">
        <v>2071</v>
      </c>
      <c r="B54" s="14">
        <v>310</v>
      </c>
      <c r="C54" s="14">
        <v>449</v>
      </c>
      <c r="D54" s="14">
        <v>676</v>
      </c>
    </row>
    <row r="55" spans="1:4" x14ac:dyDescent="0.35">
      <c r="A55" s="16">
        <v>2072</v>
      </c>
      <c r="B55" s="14">
        <v>313</v>
      </c>
      <c r="C55" s="14">
        <v>454</v>
      </c>
      <c r="D55" s="14">
        <v>681</v>
      </c>
    </row>
    <row r="56" spans="1:4" x14ac:dyDescent="0.35">
      <c r="A56" s="16">
        <v>2073</v>
      </c>
      <c r="B56" s="14">
        <v>316</v>
      </c>
      <c r="C56" s="14">
        <v>458</v>
      </c>
      <c r="D56" s="14">
        <v>685</v>
      </c>
    </row>
    <row r="57" spans="1:4" x14ac:dyDescent="0.35">
      <c r="A57" s="16">
        <v>2074</v>
      </c>
      <c r="B57" s="14">
        <v>320</v>
      </c>
      <c r="C57" s="14">
        <v>461</v>
      </c>
      <c r="D57" s="14">
        <v>689</v>
      </c>
    </row>
    <row r="58" spans="1:4" x14ac:dyDescent="0.35">
      <c r="A58" s="16">
        <v>2075</v>
      </c>
      <c r="B58" s="14">
        <v>322</v>
      </c>
      <c r="C58" s="14">
        <v>465</v>
      </c>
      <c r="D58" s="14">
        <v>693</v>
      </c>
    </row>
    <row r="59" spans="1:4" x14ac:dyDescent="0.35">
      <c r="A59" s="16">
        <v>2076</v>
      </c>
      <c r="B59" s="14">
        <v>326</v>
      </c>
      <c r="C59" s="14">
        <v>468</v>
      </c>
      <c r="D59" s="14">
        <v>698</v>
      </c>
    </row>
    <row r="60" spans="1:4" x14ac:dyDescent="0.35">
      <c r="A60" s="16">
        <v>2077</v>
      </c>
      <c r="B60" s="14">
        <v>328</v>
      </c>
      <c r="C60" s="14">
        <v>473</v>
      </c>
      <c r="D60" s="14">
        <v>703</v>
      </c>
    </row>
    <row r="61" spans="1:4" x14ac:dyDescent="0.35">
      <c r="A61" s="16">
        <v>2078</v>
      </c>
      <c r="B61" s="14">
        <v>332</v>
      </c>
      <c r="C61" s="14">
        <v>477</v>
      </c>
      <c r="D61" s="14">
        <v>706</v>
      </c>
    </row>
    <row r="62" spans="1:4" x14ac:dyDescent="0.35">
      <c r="A62" s="16">
        <v>2079</v>
      </c>
      <c r="B62" s="14">
        <v>335</v>
      </c>
      <c r="C62" s="14">
        <v>480</v>
      </c>
      <c r="D62" s="14">
        <v>711</v>
      </c>
    </row>
    <row r="63" spans="1:4" x14ac:dyDescent="0.35">
      <c r="A63" s="16">
        <v>2080</v>
      </c>
      <c r="B63" s="14">
        <v>338</v>
      </c>
      <c r="C63" s="14">
        <v>484</v>
      </c>
      <c r="D63" s="14">
        <v>714</v>
      </c>
    </row>
  </sheetData>
  <sheetProtection algorithmName="SHA-512" hashValue="/cEct7/RsFaV8khLJtRemgfKpFPCqWQzm/VRtAFLVemSYPsxtps4tqzWfV5h6ywCUYa78TKLp6/trLhBzSrsdA==" saltValue="DqEuATZ+TkDZMNDrv+Bo9g==" spinCount="100000" sheet="1" objects="1" scenario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DA8E-34A1-44F3-BFE2-F28E330E7C4C}">
  <sheetPr>
    <tabColor theme="4"/>
  </sheetPr>
  <dimension ref="A1:D83"/>
  <sheetViews>
    <sheetView zoomScale="80" zoomScaleNormal="80" workbookViewId="0"/>
  </sheetViews>
  <sheetFormatPr defaultRowHeight="14.5" x14ac:dyDescent="0.35"/>
  <cols>
    <col min="1" max="1" width="15.81640625" customWidth="1"/>
    <col min="2" max="4" width="33" customWidth="1"/>
  </cols>
  <sheetData>
    <row r="1" spans="1:4" ht="20.5" x14ac:dyDescent="0.35">
      <c r="A1" s="1" t="s">
        <v>109</v>
      </c>
      <c r="B1" s="15"/>
      <c r="C1" s="15"/>
      <c r="D1" s="15"/>
    </row>
    <row r="2" spans="1:4" s="12" customFormat="1" ht="75" customHeight="1" x14ac:dyDescent="0.35">
      <c r="A2" s="17" t="s">
        <v>78</v>
      </c>
      <c r="B2" s="18" t="s">
        <v>82</v>
      </c>
      <c r="C2" s="18" t="s">
        <v>83</v>
      </c>
      <c r="D2" s="18" t="s">
        <v>84</v>
      </c>
    </row>
    <row r="3" spans="1:4" x14ac:dyDescent="0.35">
      <c r="A3">
        <v>2020</v>
      </c>
      <c r="B3" s="14">
        <v>1494</v>
      </c>
      <c r="C3" s="14">
        <v>1959</v>
      </c>
      <c r="D3" s="14">
        <v>2740</v>
      </c>
    </row>
    <row r="4" spans="1:4" x14ac:dyDescent="0.35">
      <c r="A4">
        <v>2021</v>
      </c>
      <c r="B4" s="14">
        <v>1574</v>
      </c>
      <c r="C4" s="14">
        <v>2048</v>
      </c>
      <c r="D4" s="14">
        <v>2842</v>
      </c>
    </row>
    <row r="5" spans="1:4" x14ac:dyDescent="0.35">
      <c r="A5">
        <v>2022</v>
      </c>
      <c r="B5" s="14">
        <v>1652</v>
      </c>
      <c r="C5" s="14">
        <v>2139</v>
      </c>
      <c r="D5" s="14">
        <v>2946</v>
      </c>
    </row>
    <row r="6" spans="1:4" x14ac:dyDescent="0.35">
      <c r="A6">
        <v>2023</v>
      </c>
      <c r="B6" s="14">
        <v>1732</v>
      </c>
      <c r="C6" s="14">
        <v>2228</v>
      </c>
      <c r="D6" s="14">
        <v>3048</v>
      </c>
    </row>
    <row r="7" spans="1:4" x14ac:dyDescent="0.35">
      <c r="A7">
        <v>2024</v>
      </c>
      <c r="B7" s="14">
        <v>1812</v>
      </c>
      <c r="C7" s="14">
        <v>2318</v>
      </c>
      <c r="D7" s="14">
        <v>3150</v>
      </c>
    </row>
    <row r="8" spans="1:4" x14ac:dyDescent="0.35">
      <c r="A8">
        <v>2025</v>
      </c>
      <c r="B8" s="14">
        <v>1890</v>
      </c>
      <c r="C8" s="14">
        <v>2407</v>
      </c>
      <c r="D8" s="14">
        <v>3254</v>
      </c>
    </row>
    <row r="9" spans="1:4" x14ac:dyDescent="0.35">
      <c r="A9">
        <v>2026</v>
      </c>
      <c r="B9" s="14">
        <v>1970</v>
      </c>
      <c r="C9" s="14">
        <v>2498</v>
      </c>
      <c r="D9" s="14">
        <v>3356</v>
      </c>
    </row>
    <row r="10" spans="1:4" x14ac:dyDescent="0.35">
      <c r="A10">
        <v>2027</v>
      </c>
      <c r="B10" s="14">
        <v>2049</v>
      </c>
      <c r="C10" s="14">
        <v>2587</v>
      </c>
      <c r="D10" s="14">
        <v>3459</v>
      </c>
    </row>
    <row r="11" spans="1:4" x14ac:dyDescent="0.35">
      <c r="A11">
        <v>2028</v>
      </c>
      <c r="B11" s="14">
        <v>2129</v>
      </c>
      <c r="C11" s="14">
        <v>2677</v>
      </c>
      <c r="D11" s="14">
        <v>3561</v>
      </c>
    </row>
    <row r="12" spans="1:4" x14ac:dyDescent="0.35">
      <c r="A12">
        <v>2029</v>
      </c>
      <c r="B12" s="14">
        <v>2207</v>
      </c>
      <c r="C12" s="14">
        <v>2766</v>
      </c>
      <c r="D12" s="14">
        <v>3665</v>
      </c>
    </row>
    <row r="13" spans="1:4" x14ac:dyDescent="0.35">
      <c r="A13">
        <v>2030</v>
      </c>
      <c r="B13" s="14">
        <v>2287</v>
      </c>
      <c r="C13" s="14">
        <v>2857</v>
      </c>
      <c r="D13" s="14">
        <v>3767</v>
      </c>
    </row>
    <row r="14" spans="1:4" x14ac:dyDescent="0.35">
      <c r="A14">
        <v>2031</v>
      </c>
      <c r="B14" s="14">
        <v>2380</v>
      </c>
      <c r="C14" s="14">
        <v>2960</v>
      </c>
      <c r="D14" s="14">
        <v>3887</v>
      </c>
    </row>
    <row r="15" spans="1:4" x14ac:dyDescent="0.35">
      <c r="A15">
        <v>2032</v>
      </c>
      <c r="B15" s="14">
        <v>2473</v>
      </c>
      <c r="C15" s="14">
        <v>3065</v>
      </c>
      <c r="D15" s="14">
        <v>4007</v>
      </c>
    </row>
    <row r="16" spans="1:4" x14ac:dyDescent="0.35">
      <c r="A16">
        <v>2033</v>
      </c>
      <c r="B16" s="14">
        <v>2564</v>
      </c>
      <c r="C16" s="14">
        <v>3169</v>
      </c>
      <c r="D16" s="14">
        <v>4126</v>
      </c>
    </row>
    <row r="17" spans="1:4" x14ac:dyDescent="0.35">
      <c r="A17">
        <v>2034</v>
      </c>
      <c r="B17" s="14">
        <v>2657</v>
      </c>
      <c r="C17" s="14">
        <v>3274</v>
      </c>
      <c r="D17" s="14">
        <v>4246</v>
      </c>
    </row>
    <row r="18" spans="1:4" x14ac:dyDescent="0.35">
      <c r="A18">
        <v>2035</v>
      </c>
      <c r="B18" s="14">
        <v>2750</v>
      </c>
      <c r="C18" s="14">
        <v>3378</v>
      </c>
      <c r="D18" s="14">
        <v>4366</v>
      </c>
    </row>
    <row r="19" spans="1:4" x14ac:dyDescent="0.35">
      <c r="A19">
        <v>2036</v>
      </c>
      <c r="B19" s="14">
        <v>2842</v>
      </c>
      <c r="C19" s="14">
        <v>3482</v>
      </c>
      <c r="D19" s="14">
        <v>4486</v>
      </c>
    </row>
    <row r="20" spans="1:4" x14ac:dyDescent="0.35">
      <c r="A20">
        <v>2037</v>
      </c>
      <c r="B20" s="14">
        <v>2934</v>
      </c>
      <c r="C20" s="14">
        <v>3586</v>
      </c>
      <c r="D20" s="14">
        <v>4606</v>
      </c>
    </row>
    <row r="21" spans="1:4" x14ac:dyDescent="0.35">
      <c r="A21">
        <v>2038</v>
      </c>
      <c r="B21" s="14">
        <v>3027</v>
      </c>
      <c r="C21" s="14">
        <v>3691</v>
      </c>
      <c r="D21" s="14">
        <v>4725</v>
      </c>
    </row>
    <row r="22" spans="1:4" x14ac:dyDescent="0.35">
      <c r="A22">
        <v>2039</v>
      </c>
      <c r="B22" s="14">
        <v>3119</v>
      </c>
      <c r="C22" s="14">
        <v>3796</v>
      </c>
      <c r="D22" s="14">
        <v>4845</v>
      </c>
    </row>
    <row r="23" spans="1:4" x14ac:dyDescent="0.35">
      <c r="A23">
        <v>2040</v>
      </c>
      <c r="B23" s="14">
        <v>3212</v>
      </c>
      <c r="C23" s="14">
        <v>3899</v>
      </c>
      <c r="D23" s="14">
        <v>4965</v>
      </c>
    </row>
    <row r="24" spans="1:4" x14ac:dyDescent="0.35">
      <c r="A24">
        <v>2041</v>
      </c>
      <c r="B24" s="14">
        <v>3312</v>
      </c>
      <c r="C24" s="14">
        <v>4012</v>
      </c>
      <c r="D24" s="14">
        <v>5094</v>
      </c>
    </row>
    <row r="25" spans="1:4" x14ac:dyDescent="0.35">
      <c r="A25">
        <v>2042</v>
      </c>
      <c r="B25" s="14">
        <v>3413</v>
      </c>
      <c r="C25" s="14">
        <v>4126</v>
      </c>
      <c r="D25" s="14">
        <v>5223</v>
      </c>
    </row>
    <row r="26" spans="1:4" x14ac:dyDescent="0.35">
      <c r="A26">
        <v>2043</v>
      </c>
      <c r="B26" s="14">
        <v>3513</v>
      </c>
      <c r="C26" s="14">
        <v>4239</v>
      </c>
      <c r="D26" s="14">
        <v>5352</v>
      </c>
    </row>
    <row r="27" spans="1:4" x14ac:dyDescent="0.35">
      <c r="A27">
        <v>2044</v>
      </c>
      <c r="B27" s="14">
        <v>3614</v>
      </c>
      <c r="C27" s="14">
        <v>4352</v>
      </c>
      <c r="D27" s="14">
        <v>5480</v>
      </c>
    </row>
    <row r="28" spans="1:4" x14ac:dyDescent="0.35">
      <c r="A28">
        <v>2045</v>
      </c>
      <c r="B28" s="14">
        <v>3714</v>
      </c>
      <c r="C28" s="14">
        <v>4465</v>
      </c>
      <c r="D28" s="14">
        <v>5608</v>
      </c>
    </row>
    <row r="29" spans="1:4" x14ac:dyDescent="0.35">
      <c r="A29">
        <v>2046</v>
      </c>
      <c r="B29" s="14">
        <v>3815</v>
      </c>
      <c r="C29" s="14">
        <v>4578</v>
      </c>
      <c r="D29" s="14">
        <v>5738</v>
      </c>
    </row>
    <row r="30" spans="1:4" x14ac:dyDescent="0.35">
      <c r="A30">
        <v>2047</v>
      </c>
      <c r="B30" s="14">
        <v>3915</v>
      </c>
      <c r="C30" s="14">
        <v>4691</v>
      </c>
      <c r="D30" s="14">
        <v>5866</v>
      </c>
    </row>
    <row r="31" spans="1:4" x14ac:dyDescent="0.35">
      <c r="A31">
        <v>2048</v>
      </c>
      <c r="B31" s="14">
        <v>4016</v>
      </c>
      <c r="C31" s="14">
        <v>4804</v>
      </c>
      <c r="D31" s="14">
        <v>5995</v>
      </c>
    </row>
    <row r="32" spans="1:4" x14ac:dyDescent="0.35">
      <c r="A32">
        <v>2049</v>
      </c>
      <c r="B32" s="14">
        <v>4115</v>
      </c>
      <c r="C32" s="14">
        <v>4917</v>
      </c>
      <c r="D32" s="14">
        <v>6123</v>
      </c>
    </row>
    <row r="33" spans="1:4" x14ac:dyDescent="0.35">
      <c r="A33">
        <v>2050</v>
      </c>
      <c r="B33" s="14">
        <v>4216</v>
      </c>
      <c r="C33" s="14">
        <v>5030</v>
      </c>
      <c r="D33" s="14">
        <v>6253</v>
      </c>
    </row>
    <row r="34" spans="1:4" x14ac:dyDescent="0.35">
      <c r="A34">
        <v>2051</v>
      </c>
      <c r="B34" s="14">
        <v>4308</v>
      </c>
      <c r="C34" s="14">
        <v>5135</v>
      </c>
      <c r="D34" s="14">
        <v>6375</v>
      </c>
    </row>
    <row r="35" spans="1:4" x14ac:dyDescent="0.35">
      <c r="A35">
        <v>2052</v>
      </c>
      <c r="B35" s="14">
        <v>4400</v>
      </c>
      <c r="C35" s="14">
        <v>5241</v>
      </c>
      <c r="D35" s="14">
        <v>6498</v>
      </c>
    </row>
    <row r="36" spans="1:4" x14ac:dyDescent="0.35">
      <c r="A36">
        <v>2053</v>
      </c>
      <c r="B36" s="14">
        <v>4492</v>
      </c>
      <c r="C36" s="14">
        <v>5346</v>
      </c>
      <c r="D36" s="14">
        <v>6620</v>
      </c>
    </row>
    <row r="37" spans="1:4" x14ac:dyDescent="0.35">
      <c r="A37">
        <v>2054</v>
      </c>
      <c r="B37" s="14">
        <v>4584</v>
      </c>
      <c r="C37" s="14">
        <v>5452</v>
      </c>
      <c r="D37" s="14">
        <v>6743</v>
      </c>
    </row>
    <row r="38" spans="1:4" x14ac:dyDescent="0.35">
      <c r="A38">
        <v>2055</v>
      </c>
      <c r="B38" s="14">
        <v>4675</v>
      </c>
      <c r="C38" s="14">
        <v>5557</v>
      </c>
      <c r="D38" s="14">
        <v>6864</v>
      </c>
    </row>
    <row r="39" spans="1:4" x14ac:dyDescent="0.35">
      <c r="A39">
        <v>2056</v>
      </c>
      <c r="B39" s="14">
        <v>4768</v>
      </c>
      <c r="C39" s="14">
        <v>5662</v>
      </c>
      <c r="D39" s="14">
        <v>6986</v>
      </c>
    </row>
    <row r="40" spans="1:4" x14ac:dyDescent="0.35">
      <c r="A40">
        <v>2057</v>
      </c>
      <c r="B40" s="14">
        <v>4860</v>
      </c>
      <c r="C40" s="14">
        <v>5768</v>
      </c>
      <c r="D40" s="14">
        <v>7109</v>
      </c>
    </row>
    <row r="41" spans="1:4" x14ac:dyDescent="0.35">
      <c r="A41">
        <v>2058</v>
      </c>
      <c r="B41" s="14">
        <v>4951</v>
      </c>
      <c r="C41" s="14">
        <v>5874</v>
      </c>
      <c r="D41" s="14">
        <v>7231</v>
      </c>
    </row>
    <row r="42" spans="1:4" x14ac:dyDescent="0.35">
      <c r="A42">
        <v>2059</v>
      </c>
      <c r="B42" s="14">
        <v>5044</v>
      </c>
      <c r="C42" s="14">
        <v>5978</v>
      </c>
      <c r="D42" s="14">
        <v>7354</v>
      </c>
    </row>
    <row r="43" spans="1:4" x14ac:dyDescent="0.35">
      <c r="A43">
        <v>2060</v>
      </c>
      <c r="B43" s="14">
        <v>5135</v>
      </c>
      <c r="C43" s="14">
        <v>6084</v>
      </c>
      <c r="D43" s="14">
        <v>7476</v>
      </c>
    </row>
    <row r="44" spans="1:4" x14ac:dyDescent="0.35">
      <c r="A44">
        <v>2061</v>
      </c>
      <c r="B44" s="14">
        <v>5217</v>
      </c>
      <c r="C44" s="14">
        <v>6180</v>
      </c>
      <c r="D44" s="14">
        <v>7590</v>
      </c>
    </row>
    <row r="45" spans="1:4" x14ac:dyDescent="0.35">
      <c r="A45">
        <v>2062</v>
      </c>
      <c r="B45" s="14">
        <v>5299</v>
      </c>
      <c r="C45" s="14">
        <v>6277</v>
      </c>
      <c r="D45" s="14">
        <v>7703</v>
      </c>
    </row>
    <row r="46" spans="1:4" x14ac:dyDescent="0.35">
      <c r="A46">
        <v>2063</v>
      </c>
      <c r="B46" s="14">
        <v>5381</v>
      </c>
      <c r="C46" s="14">
        <v>6373</v>
      </c>
      <c r="D46" s="14">
        <v>7817</v>
      </c>
    </row>
    <row r="47" spans="1:4" x14ac:dyDescent="0.35">
      <c r="A47">
        <v>2064</v>
      </c>
      <c r="B47" s="14">
        <v>5463</v>
      </c>
      <c r="C47" s="14">
        <v>6469</v>
      </c>
      <c r="D47" s="14">
        <v>7930</v>
      </c>
    </row>
    <row r="48" spans="1:4" x14ac:dyDescent="0.35">
      <c r="A48">
        <v>2065</v>
      </c>
      <c r="B48" s="14">
        <v>5547</v>
      </c>
      <c r="C48" s="14">
        <v>6565</v>
      </c>
      <c r="D48" s="14">
        <v>8044</v>
      </c>
    </row>
    <row r="49" spans="1:4" x14ac:dyDescent="0.35">
      <c r="A49">
        <v>2066</v>
      </c>
      <c r="B49" s="14">
        <v>5629</v>
      </c>
      <c r="C49" s="14">
        <v>6662</v>
      </c>
      <c r="D49" s="14">
        <v>8157</v>
      </c>
    </row>
    <row r="50" spans="1:4" x14ac:dyDescent="0.35">
      <c r="A50">
        <v>2067</v>
      </c>
      <c r="B50" s="14">
        <v>5711</v>
      </c>
      <c r="C50" s="14">
        <v>6758</v>
      </c>
      <c r="D50" s="14">
        <v>8271</v>
      </c>
    </row>
    <row r="51" spans="1:4" x14ac:dyDescent="0.35">
      <c r="A51">
        <v>2068</v>
      </c>
      <c r="B51" s="14">
        <v>5793</v>
      </c>
      <c r="C51" s="14">
        <v>6853</v>
      </c>
      <c r="D51" s="14">
        <v>8384</v>
      </c>
    </row>
    <row r="52" spans="1:4" x14ac:dyDescent="0.35">
      <c r="A52">
        <v>2069</v>
      </c>
      <c r="B52" s="14">
        <v>5875</v>
      </c>
      <c r="C52" s="14">
        <v>6949</v>
      </c>
      <c r="D52" s="14">
        <v>8498</v>
      </c>
    </row>
    <row r="53" spans="1:4" x14ac:dyDescent="0.35">
      <c r="A53">
        <v>2070</v>
      </c>
      <c r="B53" s="14">
        <v>5957</v>
      </c>
      <c r="C53" s="14">
        <v>7046</v>
      </c>
      <c r="D53" s="14">
        <v>8611</v>
      </c>
    </row>
    <row r="54" spans="1:4" x14ac:dyDescent="0.35">
      <c r="A54">
        <v>2071</v>
      </c>
      <c r="B54" s="14">
        <v>6045</v>
      </c>
      <c r="C54" s="14">
        <v>7148</v>
      </c>
      <c r="D54" s="14">
        <v>8730</v>
      </c>
    </row>
    <row r="55" spans="1:4" x14ac:dyDescent="0.35">
      <c r="A55">
        <v>2072</v>
      </c>
      <c r="B55" s="14">
        <v>6134</v>
      </c>
      <c r="C55" s="14">
        <v>7250</v>
      </c>
      <c r="D55" s="14">
        <v>8849</v>
      </c>
    </row>
    <row r="56" spans="1:4" x14ac:dyDescent="0.35">
      <c r="A56">
        <v>2073</v>
      </c>
      <c r="B56" s="14">
        <v>6222</v>
      </c>
      <c r="C56" s="14">
        <v>7351</v>
      </c>
      <c r="D56" s="14">
        <v>8969</v>
      </c>
    </row>
    <row r="57" spans="1:4" x14ac:dyDescent="0.35">
      <c r="A57">
        <v>2074</v>
      </c>
      <c r="B57" s="14">
        <v>6311</v>
      </c>
      <c r="C57" s="14">
        <v>7453</v>
      </c>
      <c r="D57" s="14">
        <v>9088</v>
      </c>
    </row>
    <row r="58" spans="1:4" x14ac:dyDescent="0.35">
      <c r="A58">
        <v>2075</v>
      </c>
      <c r="B58" s="14">
        <v>6399</v>
      </c>
      <c r="C58" s="14">
        <v>7554</v>
      </c>
      <c r="D58" s="14">
        <v>9207</v>
      </c>
    </row>
    <row r="59" spans="1:4" x14ac:dyDescent="0.35">
      <c r="A59">
        <v>2076</v>
      </c>
      <c r="B59" s="14">
        <v>6488</v>
      </c>
      <c r="C59" s="14">
        <v>7657</v>
      </c>
      <c r="D59" s="14">
        <v>9326</v>
      </c>
    </row>
    <row r="60" spans="1:4" x14ac:dyDescent="0.35">
      <c r="A60">
        <v>2077</v>
      </c>
      <c r="B60" s="14">
        <v>6576</v>
      </c>
      <c r="C60" s="14">
        <v>7759</v>
      </c>
      <c r="D60" s="14">
        <v>9446</v>
      </c>
    </row>
    <row r="61" spans="1:4" x14ac:dyDescent="0.35">
      <c r="A61">
        <v>2078</v>
      </c>
      <c r="B61" s="14">
        <v>6665</v>
      </c>
      <c r="C61" s="14">
        <v>7860</v>
      </c>
      <c r="D61" s="14">
        <v>9565</v>
      </c>
    </row>
    <row r="62" spans="1:4" x14ac:dyDescent="0.35">
      <c r="A62">
        <v>2079</v>
      </c>
      <c r="B62" s="14">
        <v>6753</v>
      </c>
      <c r="C62" s="14">
        <v>7962</v>
      </c>
      <c r="D62" s="14">
        <v>9683</v>
      </c>
    </row>
    <row r="63" spans="1:4" x14ac:dyDescent="0.35">
      <c r="A63">
        <v>2080</v>
      </c>
      <c r="B63" s="14">
        <v>6842</v>
      </c>
      <c r="C63" s="14">
        <v>8063</v>
      </c>
      <c r="D63" s="14">
        <v>9802</v>
      </c>
    </row>
    <row r="64" spans="1:4" x14ac:dyDescent="0.35">
      <c r="B64" s="14">
        <v>6935</v>
      </c>
      <c r="C64" s="14">
        <v>8169</v>
      </c>
      <c r="D64" s="14">
        <v>9926</v>
      </c>
    </row>
    <row r="65" spans="2:4" x14ac:dyDescent="0.35">
      <c r="B65" s="14">
        <v>7028</v>
      </c>
      <c r="C65" s="14">
        <v>8276</v>
      </c>
      <c r="D65" s="14">
        <v>10051</v>
      </c>
    </row>
    <row r="66" spans="2:4" x14ac:dyDescent="0.35">
      <c r="B66" s="14">
        <v>7123</v>
      </c>
      <c r="C66" s="14">
        <v>8385</v>
      </c>
      <c r="D66" s="14">
        <v>10178</v>
      </c>
    </row>
    <row r="67" spans="2:4" x14ac:dyDescent="0.35">
      <c r="B67" s="14">
        <v>7219</v>
      </c>
      <c r="C67" s="14">
        <v>8495</v>
      </c>
      <c r="D67" s="14">
        <v>10306</v>
      </c>
    </row>
    <row r="68" spans="2:4" x14ac:dyDescent="0.35">
      <c r="B68" s="14">
        <v>7317</v>
      </c>
      <c r="C68" s="14">
        <v>8606</v>
      </c>
      <c r="D68" s="14">
        <v>10436</v>
      </c>
    </row>
    <row r="69" spans="2:4" x14ac:dyDescent="0.35">
      <c r="B69" s="14">
        <v>7415</v>
      </c>
      <c r="C69" s="14">
        <v>8719</v>
      </c>
      <c r="D69" s="14">
        <v>10568</v>
      </c>
    </row>
    <row r="70" spans="2:4" x14ac:dyDescent="0.35">
      <c r="B70" s="14">
        <v>7515</v>
      </c>
      <c r="C70" s="14">
        <v>8834</v>
      </c>
      <c r="D70" s="14">
        <v>10701</v>
      </c>
    </row>
    <row r="71" spans="2:4" x14ac:dyDescent="0.35">
      <c r="B71" s="14">
        <v>7617</v>
      </c>
      <c r="C71" s="14">
        <v>8949</v>
      </c>
      <c r="D71" s="14">
        <v>10836</v>
      </c>
    </row>
    <row r="72" spans="2:4" x14ac:dyDescent="0.35">
      <c r="B72" s="14">
        <v>7719</v>
      </c>
      <c r="C72" s="14">
        <v>9067</v>
      </c>
      <c r="D72" s="14">
        <v>10973</v>
      </c>
    </row>
    <row r="73" spans="2:4" x14ac:dyDescent="0.35">
      <c r="B73" s="14">
        <v>7823</v>
      </c>
      <c r="C73" s="14">
        <v>9186</v>
      </c>
      <c r="D73" s="14">
        <v>11112</v>
      </c>
    </row>
    <row r="74" spans="2:4" x14ac:dyDescent="0.35">
      <c r="B74" s="14">
        <v>7929</v>
      </c>
      <c r="C74" s="14">
        <v>9306</v>
      </c>
      <c r="D74" s="14">
        <v>11252</v>
      </c>
    </row>
    <row r="75" spans="2:4" x14ac:dyDescent="0.35">
      <c r="B75" s="14">
        <v>8036</v>
      </c>
      <c r="C75" s="14">
        <v>9429</v>
      </c>
      <c r="D75" s="14">
        <v>11394</v>
      </c>
    </row>
    <row r="76" spans="2:4" x14ac:dyDescent="0.35">
      <c r="B76" s="14">
        <v>8144</v>
      </c>
      <c r="C76" s="14">
        <v>9552</v>
      </c>
      <c r="D76" s="14">
        <v>11537</v>
      </c>
    </row>
    <row r="77" spans="2:4" x14ac:dyDescent="0.35">
      <c r="B77" s="14">
        <v>8254</v>
      </c>
      <c r="C77" s="14">
        <v>9678</v>
      </c>
      <c r="D77" s="14">
        <v>11683</v>
      </c>
    </row>
    <row r="78" spans="2:4" x14ac:dyDescent="0.35">
      <c r="B78" s="14">
        <v>8366</v>
      </c>
      <c r="C78" s="14">
        <v>9805</v>
      </c>
      <c r="D78" s="14">
        <v>11830</v>
      </c>
    </row>
    <row r="79" spans="2:4" x14ac:dyDescent="0.35">
      <c r="B79" s="14">
        <v>8478</v>
      </c>
      <c r="C79" s="14">
        <v>9933</v>
      </c>
      <c r="D79" s="14">
        <v>11980</v>
      </c>
    </row>
    <row r="80" spans="2:4" x14ac:dyDescent="0.35">
      <c r="B80" s="14">
        <v>8593</v>
      </c>
      <c r="C80" s="14">
        <v>10064</v>
      </c>
      <c r="D80" s="14">
        <v>12131</v>
      </c>
    </row>
    <row r="81" spans="2:4" x14ac:dyDescent="0.35">
      <c r="B81" s="14">
        <v>8709</v>
      </c>
      <c r="C81" s="14">
        <v>10196</v>
      </c>
      <c r="D81" s="14">
        <v>12284</v>
      </c>
    </row>
    <row r="82" spans="2:4" x14ac:dyDescent="0.35">
      <c r="B82" s="14">
        <v>8826</v>
      </c>
      <c r="C82" s="14">
        <v>10329</v>
      </c>
      <c r="D82" s="14">
        <v>12439</v>
      </c>
    </row>
    <row r="83" spans="2:4" x14ac:dyDescent="0.35">
      <c r="B83" s="14">
        <v>8945</v>
      </c>
      <c r="C83" s="14">
        <v>10465</v>
      </c>
      <c r="D83" s="14">
        <v>12596</v>
      </c>
    </row>
  </sheetData>
  <sheetProtection algorithmName="SHA-512" hashValue="AE3GDyZYdIMl1l8FGqGa1mBgZj7UrmnImFTh2+PL2yhcajb9BHD+4qgZsJm82m2FA+qE0l2RCaMU9zQXyKAfGA==" saltValue="Mz+iUA6Pk/95I42btCCAzQ==" spinCount="100000" sheet="1" objects="1" scenarios="1"/>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986-62FF-499B-A4E4-3411C2B57527}">
  <sheetPr>
    <tabColor theme="4"/>
  </sheetPr>
  <dimension ref="A1:D83"/>
  <sheetViews>
    <sheetView zoomScale="80" zoomScaleNormal="80" workbookViewId="0">
      <selection activeCell="A2" sqref="A2"/>
    </sheetView>
  </sheetViews>
  <sheetFormatPr defaultRowHeight="14.5" x14ac:dyDescent="0.35"/>
  <cols>
    <col min="1" max="1" width="16.1796875" customWidth="1"/>
    <col min="2" max="4" width="33" customWidth="1"/>
  </cols>
  <sheetData>
    <row r="1" spans="1:4" ht="20.5" x14ac:dyDescent="0.35">
      <c r="A1" s="1" t="s">
        <v>110</v>
      </c>
      <c r="B1" s="15"/>
      <c r="C1" s="15"/>
      <c r="D1" s="15"/>
    </row>
    <row r="2" spans="1:4" s="12" customFormat="1" ht="60" x14ac:dyDescent="0.35">
      <c r="A2" s="17" t="s">
        <v>78</v>
      </c>
      <c r="B2" s="18" t="s">
        <v>85</v>
      </c>
      <c r="C2" s="18" t="s">
        <v>86</v>
      </c>
      <c r="D2" s="18" t="s">
        <v>87</v>
      </c>
    </row>
    <row r="3" spans="1:4" x14ac:dyDescent="0.35">
      <c r="A3" s="17">
        <v>2020</v>
      </c>
      <c r="B3" s="71">
        <v>41882</v>
      </c>
      <c r="C3" s="71">
        <v>64357</v>
      </c>
      <c r="D3" s="71">
        <v>103758</v>
      </c>
    </row>
    <row r="4" spans="1:4" x14ac:dyDescent="0.35">
      <c r="A4">
        <v>2021</v>
      </c>
      <c r="B4" s="14">
        <v>43009</v>
      </c>
      <c r="C4" s="14">
        <v>65813</v>
      </c>
      <c r="D4" s="14">
        <v>105642</v>
      </c>
    </row>
    <row r="5" spans="1:4" x14ac:dyDescent="0.35">
      <c r="A5">
        <v>2022</v>
      </c>
      <c r="B5" s="14">
        <v>44136</v>
      </c>
      <c r="C5" s="14">
        <v>67271</v>
      </c>
      <c r="D5" s="14">
        <v>107526</v>
      </c>
    </row>
    <row r="6" spans="1:4" x14ac:dyDescent="0.35">
      <c r="A6">
        <v>2023</v>
      </c>
      <c r="B6" s="14">
        <v>45262</v>
      </c>
      <c r="C6" s="14">
        <v>68728</v>
      </c>
      <c r="D6" s="14">
        <v>109412</v>
      </c>
    </row>
    <row r="7" spans="1:4" x14ac:dyDescent="0.35">
      <c r="A7">
        <v>2024</v>
      </c>
      <c r="B7" s="14">
        <v>46389</v>
      </c>
      <c r="C7" s="14">
        <v>70184</v>
      </c>
      <c r="D7" s="14">
        <v>111296</v>
      </c>
    </row>
    <row r="8" spans="1:4" x14ac:dyDescent="0.35">
      <c r="A8">
        <v>2025</v>
      </c>
      <c r="B8" s="14">
        <v>47516</v>
      </c>
      <c r="C8" s="14">
        <v>71642</v>
      </c>
      <c r="D8" s="14">
        <v>113180</v>
      </c>
    </row>
    <row r="9" spans="1:4" x14ac:dyDescent="0.35">
      <c r="A9">
        <v>2026</v>
      </c>
      <c r="B9" s="14">
        <v>48643</v>
      </c>
      <c r="C9" s="14">
        <v>73098</v>
      </c>
      <c r="D9" s="14">
        <v>115065</v>
      </c>
    </row>
    <row r="10" spans="1:4" x14ac:dyDescent="0.35">
      <c r="A10">
        <v>2027</v>
      </c>
      <c r="B10" s="14">
        <v>49770</v>
      </c>
      <c r="C10" s="14">
        <v>74555</v>
      </c>
      <c r="D10" s="14">
        <v>116949</v>
      </c>
    </row>
    <row r="11" spans="1:4" x14ac:dyDescent="0.35">
      <c r="A11">
        <v>2028</v>
      </c>
      <c r="B11" s="14">
        <v>50897</v>
      </c>
      <c r="C11" s="14">
        <v>76013</v>
      </c>
      <c r="D11" s="14">
        <v>118834</v>
      </c>
    </row>
    <row r="12" spans="1:4" x14ac:dyDescent="0.35">
      <c r="A12">
        <v>2029</v>
      </c>
      <c r="B12" s="14">
        <v>52024</v>
      </c>
      <c r="C12" s="14">
        <v>77469</v>
      </c>
      <c r="D12" s="14">
        <v>120719</v>
      </c>
    </row>
    <row r="13" spans="1:4" x14ac:dyDescent="0.35">
      <c r="A13">
        <v>2030</v>
      </c>
      <c r="B13" s="14">
        <v>53151</v>
      </c>
      <c r="C13" s="14">
        <v>78926</v>
      </c>
      <c r="D13" s="14">
        <v>122603</v>
      </c>
    </row>
    <row r="14" spans="1:4" x14ac:dyDescent="0.35">
      <c r="A14">
        <v>2031</v>
      </c>
      <c r="B14" s="14">
        <v>54317</v>
      </c>
      <c r="C14" s="14">
        <v>80412</v>
      </c>
      <c r="D14" s="14">
        <v>124493</v>
      </c>
    </row>
    <row r="15" spans="1:4" x14ac:dyDescent="0.35">
      <c r="A15">
        <v>2032</v>
      </c>
      <c r="B15" s="14">
        <v>55483</v>
      </c>
      <c r="C15" s="14">
        <v>81898</v>
      </c>
      <c r="D15" s="14">
        <v>126382</v>
      </c>
    </row>
    <row r="16" spans="1:4" x14ac:dyDescent="0.35">
      <c r="A16">
        <v>2033</v>
      </c>
      <c r="B16" s="14">
        <v>56649</v>
      </c>
      <c r="C16" s="14">
        <v>83384</v>
      </c>
      <c r="D16" s="14">
        <v>128272</v>
      </c>
    </row>
    <row r="17" spans="1:4" x14ac:dyDescent="0.35">
      <c r="A17">
        <v>2034</v>
      </c>
      <c r="B17" s="14">
        <v>57816</v>
      </c>
      <c r="C17" s="14">
        <v>84869</v>
      </c>
      <c r="D17" s="14">
        <v>130161</v>
      </c>
    </row>
    <row r="18" spans="1:4" x14ac:dyDescent="0.35">
      <c r="A18">
        <v>2035</v>
      </c>
      <c r="B18" s="14">
        <v>58982</v>
      </c>
      <c r="C18" s="14">
        <v>86355</v>
      </c>
      <c r="D18" s="14">
        <v>132051</v>
      </c>
    </row>
    <row r="19" spans="1:4" x14ac:dyDescent="0.35">
      <c r="A19">
        <v>2036</v>
      </c>
      <c r="B19" s="14">
        <v>60148</v>
      </c>
      <c r="C19" s="14">
        <v>87841</v>
      </c>
      <c r="D19" s="14">
        <v>133940</v>
      </c>
    </row>
    <row r="20" spans="1:4" x14ac:dyDescent="0.35">
      <c r="A20">
        <v>2037</v>
      </c>
      <c r="B20" s="14">
        <v>61313</v>
      </c>
      <c r="C20" s="14">
        <v>89327</v>
      </c>
      <c r="D20" s="14">
        <v>135830</v>
      </c>
    </row>
    <row r="21" spans="1:4" x14ac:dyDescent="0.35">
      <c r="A21">
        <v>2038</v>
      </c>
      <c r="B21" s="14">
        <v>62479</v>
      </c>
      <c r="C21" s="14">
        <v>90813</v>
      </c>
      <c r="D21" s="14">
        <v>137719</v>
      </c>
    </row>
    <row r="22" spans="1:4" x14ac:dyDescent="0.35">
      <c r="A22">
        <v>2039</v>
      </c>
      <c r="B22" s="14">
        <v>63645</v>
      </c>
      <c r="C22" s="14">
        <v>92299</v>
      </c>
      <c r="D22" s="14">
        <v>139609</v>
      </c>
    </row>
    <row r="23" spans="1:4" x14ac:dyDescent="0.35">
      <c r="A23">
        <v>2040</v>
      </c>
      <c r="B23" s="14">
        <v>64811</v>
      </c>
      <c r="C23" s="14">
        <v>93784</v>
      </c>
      <c r="D23" s="14">
        <v>141498</v>
      </c>
    </row>
    <row r="24" spans="1:4" x14ac:dyDescent="0.35">
      <c r="A24">
        <v>2041</v>
      </c>
      <c r="B24" s="14">
        <v>66132</v>
      </c>
      <c r="C24" s="14">
        <v>95461</v>
      </c>
      <c r="D24" s="14">
        <v>143610</v>
      </c>
    </row>
    <row r="25" spans="1:4" x14ac:dyDescent="0.35">
      <c r="A25">
        <v>2042</v>
      </c>
      <c r="B25" s="14">
        <v>67454</v>
      </c>
      <c r="C25" s="14">
        <v>97137</v>
      </c>
      <c r="D25" s="14">
        <v>145723</v>
      </c>
    </row>
    <row r="26" spans="1:4" x14ac:dyDescent="0.35">
      <c r="A26">
        <v>2043</v>
      </c>
      <c r="B26" s="14">
        <v>68775</v>
      </c>
      <c r="C26" s="14">
        <v>98813</v>
      </c>
      <c r="D26" s="14">
        <v>147834</v>
      </c>
    </row>
    <row r="27" spans="1:4" x14ac:dyDescent="0.35">
      <c r="A27">
        <v>2044</v>
      </c>
      <c r="B27" s="14">
        <v>70095</v>
      </c>
      <c r="C27" s="14">
        <v>100490</v>
      </c>
      <c r="D27" s="14">
        <v>149946</v>
      </c>
    </row>
    <row r="28" spans="1:4" x14ac:dyDescent="0.35">
      <c r="A28">
        <v>2045</v>
      </c>
      <c r="B28" s="14">
        <v>71417</v>
      </c>
      <c r="C28" s="14">
        <v>102166</v>
      </c>
      <c r="D28" s="14">
        <v>152059</v>
      </c>
    </row>
    <row r="29" spans="1:4" x14ac:dyDescent="0.35">
      <c r="A29">
        <v>2046</v>
      </c>
      <c r="B29" s="14">
        <v>72738</v>
      </c>
      <c r="C29" s="14">
        <v>103842</v>
      </c>
      <c r="D29" s="14">
        <v>154171</v>
      </c>
    </row>
    <row r="30" spans="1:4" x14ac:dyDescent="0.35">
      <c r="A30">
        <v>2047</v>
      </c>
      <c r="B30" s="14">
        <v>74060</v>
      </c>
      <c r="C30" s="14">
        <v>105518</v>
      </c>
      <c r="D30" s="14">
        <v>156282</v>
      </c>
    </row>
    <row r="31" spans="1:4" x14ac:dyDescent="0.35">
      <c r="A31">
        <v>2048</v>
      </c>
      <c r="B31" s="14">
        <v>75380</v>
      </c>
      <c r="C31" s="14">
        <v>107196</v>
      </c>
      <c r="D31" s="14">
        <v>158395</v>
      </c>
    </row>
    <row r="32" spans="1:4" x14ac:dyDescent="0.35">
      <c r="A32">
        <v>2049</v>
      </c>
      <c r="B32" s="14">
        <v>76701</v>
      </c>
      <c r="C32" s="14">
        <v>108872</v>
      </c>
      <c r="D32" s="14">
        <v>160507</v>
      </c>
    </row>
    <row r="33" spans="1:4" x14ac:dyDescent="0.35">
      <c r="A33">
        <v>2050</v>
      </c>
      <c r="B33" s="14">
        <v>78023</v>
      </c>
      <c r="C33" s="14">
        <v>110548</v>
      </c>
      <c r="D33" s="14">
        <v>162618</v>
      </c>
    </row>
    <row r="34" spans="1:4" x14ac:dyDescent="0.35">
      <c r="A34">
        <v>2051</v>
      </c>
      <c r="B34" s="14">
        <v>79257</v>
      </c>
      <c r="C34" s="14">
        <v>112121</v>
      </c>
      <c r="D34" s="14">
        <v>164615</v>
      </c>
    </row>
    <row r="35" spans="1:4" x14ac:dyDescent="0.35">
      <c r="A35">
        <v>2052</v>
      </c>
      <c r="B35" s="14">
        <v>80492</v>
      </c>
      <c r="C35" s="14">
        <v>113693</v>
      </c>
      <c r="D35" s="14">
        <v>166611</v>
      </c>
    </row>
    <row r="36" spans="1:4" x14ac:dyDescent="0.35">
      <c r="A36">
        <v>2053</v>
      </c>
      <c r="B36" s="14">
        <v>81726</v>
      </c>
      <c r="C36" s="14">
        <v>115266</v>
      </c>
      <c r="D36" s="14">
        <v>168608</v>
      </c>
    </row>
    <row r="37" spans="1:4" x14ac:dyDescent="0.35">
      <c r="A37">
        <v>2054</v>
      </c>
      <c r="B37" s="14">
        <v>82961</v>
      </c>
      <c r="C37" s="14">
        <v>116839</v>
      </c>
      <c r="D37" s="14">
        <v>170604</v>
      </c>
    </row>
    <row r="38" spans="1:4" x14ac:dyDescent="0.35">
      <c r="A38">
        <v>2055</v>
      </c>
      <c r="B38" s="14">
        <v>84195</v>
      </c>
      <c r="C38" s="14">
        <v>118413</v>
      </c>
      <c r="D38" s="14">
        <v>172600</v>
      </c>
    </row>
    <row r="39" spans="1:4" x14ac:dyDescent="0.35">
      <c r="A39">
        <v>2056</v>
      </c>
      <c r="B39" s="14">
        <v>85430</v>
      </c>
      <c r="C39" s="14">
        <v>119985</v>
      </c>
      <c r="D39" s="14">
        <v>174597</v>
      </c>
    </row>
    <row r="40" spans="1:4" x14ac:dyDescent="0.35">
      <c r="A40">
        <v>2057</v>
      </c>
      <c r="B40" s="14">
        <v>86664</v>
      </c>
      <c r="C40" s="14">
        <v>121558</v>
      </c>
      <c r="D40" s="14">
        <v>176593</v>
      </c>
    </row>
    <row r="41" spans="1:4" x14ac:dyDescent="0.35">
      <c r="A41">
        <v>2058</v>
      </c>
      <c r="B41" s="14">
        <v>87899</v>
      </c>
      <c r="C41" s="14">
        <v>123131</v>
      </c>
      <c r="D41" s="14">
        <v>178590</v>
      </c>
    </row>
    <row r="42" spans="1:4" x14ac:dyDescent="0.35">
      <c r="A42">
        <v>2059</v>
      </c>
      <c r="B42" s="14">
        <v>89133</v>
      </c>
      <c r="C42" s="14">
        <v>124704</v>
      </c>
      <c r="D42" s="14">
        <v>180586</v>
      </c>
    </row>
    <row r="43" spans="1:4" x14ac:dyDescent="0.35">
      <c r="A43">
        <v>2060</v>
      </c>
      <c r="B43" s="14">
        <v>90368</v>
      </c>
      <c r="C43" s="14">
        <v>126276</v>
      </c>
      <c r="D43" s="14">
        <v>182583</v>
      </c>
    </row>
    <row r="44" spans="1:4" x14ac:dyDescent="0.35">
      <c r="A44">
        <v>2061</v>
      </c>
      <c r="B44" s="14">
        <v>91438</v>
      </c>
      <c r="C44" s="14">
        <v>127653</v>
      </c>
      <c r="D44" s="14">
        <v>184356</v>
      </c>
    </row>
    <row r="45" spans="1:4" x14ac:dyDescent="0.35">
      <c r="A45">
        <v>2062</v>
      </c>
      <c r="B45" s="14">
        <v>92508</v>
      </c>
      <c r="C45" s="14">
        <v>129028</v>
      </c>
      <c r="D45" s="14">
        <v>186128</v>
      </c>
    </row>
    <row r="46" spans="1:4" x14ac:dyDescent="0.35">
      <c r="A46">
        <v>2063</v>
      </c>
      <c r="B46" s="14">
        <v>93578</v>
      </c>
      <c r="C46" s="14">
        <v>130405</v>
      </c>
      <c r="D46" s="14">
        <v>187899</v>
      </c>
    </row>
    <row r="47" spans="1:4" x14ac:dyDescent="0.35">
      <c r="A47">
        <v>2064</v>
      </c>
      <c r="B47" s="14">
        <v>94647</v>
      </c>
      <c r="C47" s="14">
        <v>131780</v>
      </c>
      <c r="D47" s="14">
        <v>189672</v>
      </c>
    </row>
    <row r="48" spans="1:4" x14ac:dyDescent="0.35">
      <c r="A48">
        <v>2065</v>
      </c>
      <c r="B48" s="14">
        <v>95717</v>
      </c>
      <c r="C48" s="14">
        <v>133157</v>
      </c>
      <c r="D48" s="14">
        <v>191444</v>
      </c>
    </row>
    <row r="49" spans="1:4" x14ac:dyDescent="0.35">
      <c r="A49">
        <v>2066</v>
      </c>
      <c r="B49" s="14">
        <v>96786</v>
      </c>
      <c r="C49" s="14">
        <v>134532</v>
      </c>
      <c r="D49" s="14">
        <v>193217</v>
      </c>
    </row>
    <row r="50" spans="1:4" x14ac:dyDescent="0.35">
      <c r="A50">
        <v>2067</v>
      </c>
      <c r="B50" s="14">
        <v>97856</v>
      </c>
      <c r="C50" s="14">
        <v>135909</v>
      </c>
      <c r="D50" s="14">
        <v>194989</v>
      </c>
    </row>
    <row r="51" spans="1:4" x14ac:dyDescent="0.35">
      <c r="A51">
        <v>2068</v>
      </c>
      <c r="B51" s="14">
        <v>98926</v>
      </c>
      <c r="C51" s="14">
        <v>137284</v>
      </c>
      <c r="D51" s="14">
        <v>196761</v>
      </c>
    </row>
    <row r="52" spans="1:4" x14ac:dyDescent="0.35">
      <c r="A52">
        <v>2069</v>
      </c>
      <c r="B52" s="14">
        <v>99996</v>
      </c>
      <c r="C52" s="14">
        <v>138661</v>
      </c>
      <c r="D52" s="14">
        <v>198534</v>
      </c>
    </row>
    <row r="53" spans="1:4" x14ac:dyDescent="0.35">
      <c r="A53">
        <v>2070</v>
      </c>
      <c r="B53" s="14">
        <v>101065</v>
      </c>
      <c r="C53" s="14">
        <v>140036</v>
      </c>
      <c r="D53" s="14">
        <v>200306</v>
      </c>
    </row>
    <row r="54" spans="1:4" x14ac:dyDescent="0.35">
      <c r="A54">
        <v>2071</v>
      </c>
      <c r="B54" s="14">
        <v>102246</v>
      </c>
      <c r="C54" s="14">
        <v>141492</v>
      </c>
      <c r="D54" s="14">
        <v>202101</v>
      </c>
    </row>
    <row r="55" spans="1:4" x14ac:dyDescent="0.35">
      <c r="A55">
        <v>2072</v>
      </c>
      <c r="B55" s="14">
        <v>103427</v>
      </c>
      <c r="C55" s="14">
        <v>142948</v>
      </c>
      <c r="D55" s="14">
        <v>203896</v>
      </c>
    </row>
    <row r="56" spans="1:4" x14ac:dyDescent="0.35">
      <c r="A56">
        <v>2073</v>
      </c>
      <c r="B56" s="14">
        <v>104608</v>
      </c>
      <c r="C56" s="14">
        <v>144405</v>
      </c>
      <c r="D56" s="14">
        <v>205691</v>
      </c>
    </row>
    <row r="57" spans="1:4" x14ac:dyDescent="0.35">
      <c r="A57">
        <v>2074</v>
      </c>
      <c r="B57" s="14">
        <v>105788</v>
      </c>
      <c r="C57" s="14">
        <v>145861</v>
      </c>
      <c r="D57" s="14">
        <v>207486</v>
      </c>
    </row>
    <row r="58" spans="1:4" x14ac:dyDescent="0.35">
      <c r="A58">
        <v>2075</v>
      </c>
      <c r="B58" s="14">
        <v>106969</v>
      </c>
      <c r="C58" s="14">
        <v>147316</v>
      </c>
      <c r="D58" s="14">
        <v>209281</v>
      </c>
    </row>
    <row r="59" spans="1:4" x14ac:dyDescent="0.35">
      <c r="A59">
        <v>2076</v>
      </c>
      <c r="B59" s="14">
        <v>108149</v>
      </c>
      <c r="C59" s="14">
        <v>148772</v>
      </c>
      <c r="D59" s="14">
        <v>211076</v>
      </c>
    </row>
    <row r="60" spans="1:4" x14ac:dyDescent="0.35">
      <c r="A60">
        <v>2077</v>
      </c>
      <c r="B60" s="14">
        <v>109330</v>
      </c>
      <c r="C60" s="14">
        <v>150228</v>
      </c>
      <c r="D60" s="14">
        <v>212871</v>
      </c>
    </row>
    <row r="61" spans="1:4" x14ac:dyDescent="0.35">
      <c r="A61">
        <v>2078</v>
      </c>
      <c r="B61" s="14">
        <v>110510</v>
      </c>
      <c r="C61" s="14">
        <v>151684</v>
      </c>
      <c r="D61" s="14">
        <v>214665</v>
      </c>
    </row>
    <row r="62" spans="1:4" x14ac:dyDescent="0.35">
      <c r="A62">
        <v>2079</v>
      </c>
      <c r="B62" s="14">
        <v>111692</v>
      </c>
      <c r="C62" s="14">
        <v>153141</v>
      </c>
      <c r="D62" s="14">
        <v>216460</v>
      </c>
    </row>
    <row r="63" spans="1:4" x14ac:dyDescent="0.35">
      <c r="A63">
        <v>2080</v>
      </c>
      <c r="B63" s="14">
        <v>112872</v>
      </c>
      <c r="C63" s="14">
        <v>154596</v>
      </c>
      <c r="D63" s="14">
        <v>218255</v>
      </c>
    </row>
    <row r="64" spans="1:4" x14ac:dyDescent="0.35">
      <c r="B64" s="14">
        <v>114091</v>
      </c>
      <c r="C64" s="14">
        <v>156094</v>
      </c>
      <c r="D64" s="14">
        <v>220095</v>
      </c>
    </row>
    <row r="65" spans="2:4" x14ac:dyDescent="0.35">
      <c r="B65" s="14">
        <v>115324</v>
      </c>
      <c r="C65" s="14">
        <v>157607</v>
      </c>
      <c r="D65" s="14">
        <v>221951</v>
      </c>
    </row>
    <row r="66" spans="2:4" x14ac:dyDescent="0.35">
      <c r="B66" s="14">
        <v>116569</v>
      </c>
      <c r="C66" s="14">
        <v>159135</v>
      </c>
      <c r="D66" s="14">
        <v>223823</v>
      </c>
    </row>
    <row r="67" spans="2:4" x14ac:dyDescent="0.35">
      <c r="B67" s="14">
        <v>117828</v>
      </c>
      <c r="C67" s="14">
        <v>160678</v>
      </c>
      <c r="D67" s="14">
        <v>225710</v>
      </c>
    </row>
    <row r="68" spans="2:4" x14ac:dyDescent="0.35">
      <c r="B68" s="14">
        <v>119101</v>
      </c>
      <c r="C68" s="14">
        <v>162235</v>
      </c>
      <c r="D68" s="14">
        <v>227614</v>
      </c>
    </row>
    <row r="69" spans="2:4" x14ac:dyDescent="0.35">
      <c r="B69" s="14">
        <v>120388</v>
      </c>
      <c r="C69" s="14">
        <v>163808</v>
      </c>
      <c r="D69" s="14">
        <v>229533</v>
      </c>
    </row>
    <row r="70" spans="2:4" x14ac:dyDescent="0.35">
      <c r="B70" s="14">
        <v>121688</v>
      </c>
      <c r="C70" s="14">
        <v>165396</v>
      </c>
      <c r="D70" s="14">
        <v>231468</v>
      </c>
    </row>
    <row r="71" spans="2:4" x14ac:dyDescent="0.35">
      <c r="B71" s="14">
        <v>123002</v>
      </c>
      <c r="C71" s="14">
        <v>166999</v>
      </c>
      <c r="D71" s="14">
        <v>233420</v>
      </c>
    </row>
    <row r="72" spans="2:4" x14ac:dyDescent="0.35">
      <c r="B72" s="14">
        <v>124331</v>
      </c>
      <c r="C72" s="14">
        <v>168618</v>
      </c>
      <c r="D72" s="14">
        <v>235389</v>
      </c>
    </row>
    <row r="73" spans="2:4" x14ac:dyDescent="0.35">
      <c r="B73" s="14">
        <v>125674</v>
      </c>
      <c r="C73" s="14">
        <v>170252</v>
      </c>
      <c r="D73" s="14">
        <v>237373</v>
      </c>
    </row>
    <row r="74" spans="2:4" x14ac:dyDescent="0.35">
      <c r="B74" s="14">
        <v>127031</v>
      </c>
      <c r="C74" s="14">
        <v>171903</v>
      </c>
      <c r="D74" s="14">
        <v>239375</v>
      </c>
    </row>
    <row r="75" spans="2:4" x14ac:dyDescent="0.35">
      <c r="B75" s="14">
        <v>128404</v>
      </c>
      <c r="C75" s="14">
        <v>173569</v>
      </c>
      <c r="D75" s="14">
        <v>241394</v>
      </c>
    </row>
    <row r="76" spans="2:4" x14ac:dyDescent="0.35">
      <c r="B76" s="14">
        <v>129790</v>
      </c>
      <c r="C76" s="14">
        <v>175251</v>
      </c>
      <c r="D76" s="14">
        <v>243429</v>
      </c>
    </row>
    <row r="77" spans="2:4" x14ac:dyDescent="0.35">
      <c r="B77" s="14">
        <v>131192</v>
      </c>
      <c r="C77" s="14">
        <v>176950</v>
      </c>
      <c r="D77" s="14">
        <v>245482</v>
      </c>
    </row>
    <row r="78" spans="2:4" x14ac:dyDescent="0.35">
      <c r="B78" s="14">
        <v>132609</v>
      </c>
      <c r="C78" s="14">
        <v>178666</v>
      </c>
      <c r="D78" s="14">
        <v>247552</v>
      </c>
    </row>
    <row r="79" spans="2:4" x14ac:dyDescent="0.35">
      <c r="B79" s="14">
        <v>134042</v>
      </c>
      <c r="C79" s="14">
        <v>180397</v>
      </c>
      <c r="D79" s="14">
        <v>249639</v>
      </c>
    </row>
    <row r="80" spans="2:4" x14ac:dyDescent="0.35">
      <c r="B80" s="14">
        <v>135490</v>
      </c>
      <c r="C80" s="14">
        <v>182146</v>
      </c>
      <c r="D80" s="14">
        <v>251744</v>
      </c>
    </row>
    <row r="81" spans="2:4" x14ac:dyDescent="0.35">
      <c r="B81" s="14">
        <v>136953</v>
      </c>
      <c r="C81" s="14">
        <v>183912</v>
      </c>
      <c r="D81" s="14">
        <v>253867</v>
      </c>
    </row>
    <row r="82" spans="2:4" x14ac:dyDescent="0.35">
      <c r="B82" s="14">
        <v>138433</v>
      </c>
      <c r="C82" s="14">
        <v>185695</v>
      </c>
      <c r="D82" s="14">
        <v>256008</v>
      </c>
    </row>
    <row r="83" spans="2:4" x14ac:dyDescent="0.35">
      <c r="B83" s="14">
        <v>139928</v>
      </c>
      <c r="C83" s="14">
        <v>187495</v>
      </c>
      <c r="D83" s="14">
        <v>258167</v>
      </c>
    </row>
  </sheetData>
  <sheetProtection algorithmName="SHA-512" hashValue="BatDWPDUCKu14UOF77YkUUygWk2hPgtxEl9yALStRMCaRzE0w/PJ0m1UuWQMgSNrImc1nvcr1IZ+R+R0pYz/Lw==" saltValue="XMY+GPl+gVEqsBEeYuyvDA==" spinCount="100000" sheet="1" objects="1" scenarios="1"/>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EEF5-6792-4267-9F2C-EE5EEFA6882F}">
  <sheetPr>
    <tabColor rgb="FF92D050"/>
  </sheetPr>
  <dimension ref="A1:E14"/>
  <sheetViews>
    <sheetView zoomScale="80" zoomScaleNormal="80" workbookViewId="0">
      <selection activeCell="A12" sqref="A12"/>
    </sheetView>
  </sheetViews>
  <sheetFormatPr defaultRowHeight="14.5" x14ac:dyDescent="0.35"/>
  <cols>
    <col min="1" max="1" width="16.26953125" customWidth="1"/>
    <col min="2" max="2" width="35.81640625" customWidth="1"/>
    <col min="3" max="3" width="37.453125" customWidth="1"/>
    <col min="4" max="4" width="19.26953125" bestFit="1" customWidth="1"/>
    <col min="5" max="5" width="35.81640625" customWidth="1"/>
  </cols>
  <sheetData>
    <row r="1" spans="1:5" ht="18.5" x14ac:dyDescent="0.35">
      <c r="A1" s="1" t="s">
        <v>88</v>
      </c>
    </row>
    <row r="2" spans="1:5" ht="33" customHeight="1" x14ac:dyDescent="0.35">
      <c r="A2" s="12" t="s">
        <v>89</v>
      </c>
      <c r="B2" s="12" t="s">
        <v>90</v>
      </c>
      <c r="C2" s="12" t="s">
        <v>91</v>
      </c>
      <c r="D2" s="12" t="s">
        <v>92</v>
      </c>
      <c r="E2" s="12" t="s">
        <v>93</v>
      </c>
    </row>
    <row r="3" spans="1:5" x14ac:dyDescent="0.35">
      <c r="A3" s="12">
        <v>2020</v>
      </c>
      <c r="B3" s="12">
        <v>105.381</v>
      </c>
      <c r="C3" s="12" t="s">
        <v>94</v>
      </c>
      <c r="D3" s="12" t="s">
        <v>94</v>
      </c>
      <c r="E3" s="12" t="s">
        <v>94</v>
      </c>
    </row>
    <row r="4" spans="1:5" x14ac:dyDescent="0.35">
      <c r="A4" s="12">
        <v>2021</v>
      </c>
      <c r="B4" s="12">
        <v>110.21299999999999</v>
      </c>
      <c r="C4" s="12" t="s">
        <v>94</v>
      </c>
      <c r="D4" s="13">
        <v>4.5999999999999999E-2</v>
      </c>
      <c r="E4" s="13">
        <v>4.5999999999999999E-2</v>
      </c>
    </row>
    <row r="5" spans="1:5" x14ac:dyDescent="0.35">
      <c r="A5" s="12">
        <v>2022</v>
      </c>
      <c r="B5" s="12">
        <v>117.973</v>
      </c>
      <c r="C5" s="12" t="s">
        <v>94</v>
      </c>
      <c r="D5" s="13">
        <v>7.0000000000000007E-2</v>
      </c>
      <c r="E5" s="13">
        <v>0.11899999999999999</v>
      </c>
    </row>
    <row r="6" spans="1:5" x14ac:dyDescent="0.35">
      <c r="A6" s="12">
        <v>2023</v>
      </c>
      <c r="B6" s="12" t="s">
        <v>94</v>
      </c>
      <c r="C6" s="13">
        <v>3.9E-2</v>
      </c>
      <c r="D6" s="13">
        <v>3.9E-2</v>
      </c>
      <c r="E6" s="13">
        <v>0.16300000000000001</v>
      </c>
    </row>
    <row r="7" spans="1:5" ht="16.5" x14ac:dyDescent="0.35">
      <c r="A7" s="12" t="s">
        <v>95</v>
      </c>
      <c r="B7" s="12" t="s">
        <v>94</v>
      </c>
      <c r="C7" s="13">
        <v>2.1999999999999999E-2</v>
      </c>
      <c r="D7" s="13">
        <v>2.1999999999999999E-2</v>
      </c>
      <c r="E7" s="13">
        <v>0.189</v>
      </c>
    </row>
    <row r="10" spans="1:5" ht="18.5" x14ac:dyDescent="0.35">
      <c r="A10" s="1" t="s">
        <v>96</v>
      </c>
    </row>
    <row r="11" spans="1:5" x14ac:dyDescent="0.35">
      <c r="A11" s="12" t="s">
        <v>97</v>
      </c>
      <c r="B11" s="12" t="s">
        <v>98</v>
      </c>
    </row>
    <row r="12" spans="1:5" ht="87" x14ac:dyDescent="0.35">
      <c r="A12" s="12" t="s">
        <v>99</v>
      </c>
      <c r="B12" s="12" t="s">
        <v>100</v>
      </c>
    </row>
    <row r="13" spans="1:5" ht="145" x14ac:dyDescent="0.35">
      <c r="A13" s="12" t="s">
        <v>101</v>
      </c>
      <c r="B13" s="12" t="s">
        <v>102</v>
      </c>
    </row>
    <row r="14" spans="1:5" ht="58" x14ac:dyDescent="0.35">
      <c r="A14" s="12" t="s">
        <v>103</v>
      </c>
      <c r="B14" s="12" t="s">
        <v>107</v>
      </c>
    </row>
  </sheetData>
  <sheetProtection algorithmName="SHA-512" hashValue="y2F9Qy7XWw0lzj/tIz36niqI79JPAKJ3WDkogq8vEMWJvxHYMOJeuZgDqTxcaK4pZ1qX9CCtrx4lJasdplMWRA==" saltValue="/DLyXOMDWD5cHer2i9PxuQ==" spinCount="100000"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59C0847610A409575531810CDF3CB" ma:contentTypeVersion="17" ma:contentTypeDescription="Create a new document." ma:contentTypeScope="" ma:versionID="4a8d75402f0613106976e937df35aa04">
  <xsd:schema xmlns:xsd="http://www.w3.org/2001/XMLSchema" xmlns:xs="http://www.w3.org/2001/XMLSchema" xmlns:p="http://schemas.microsoft.com/office/2006/metadata/properties" xmlns:ns2="b4ed222c-781d-412f-8283-9e49c11f5d09" xmlns:ns3="429b59fe-6cf5-4ff8-a0aa-e5a5207b4fa8" targetNamespace="http://schemas.microsoft.com/office/2006/metadata/properties" ma:root="true" ma:fieldsID="f217a67a09e2ea722db3b49dd77d18ae" ns2:_="" ns3:_="">
    <xsd:import namespace="b4ed222c-781d-412f-8283-9e49c11f5d09"/>
    <xsd:import namespace="429b59fe-6cf5-4ff8-a0aa-e5a5207b4f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Archived" minOccurs="0"/>
                <xsd:element ref="ns2:ArchiveNotes" minOccurs="0"/>
                <xsd:element ref="ns2:MediaLengthInSeconds" minOccurs="0"/>
                <xsd:element ref="ns2:MediaServiceSearchProperties" minOccurs="0"/>
                <xsd:element ref="ns2:UploadedtoDecision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ed222c-781d-412f-8283-9e49c11f5d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Archived" ma:index="20" nillable="true" ma:displayName="Archived" ma:description="Column documents archive status to G;/" ma:format="Dropdown" ma:internalName="Archived">
      <xsd:simpleType>
        <xsd:restriction base="dms:Choice">
          <xsd:enumeration value="Yes"/>
          <xsd:enumeration value="No"/>
          <xsd:enumeration value="In Progress"/>
          <xsd:enumeration value="Empty"/>
        </xsd:restriction>
      </xsd:simpleType>
    </xsd:element>
    <xsd:element name="ArchiveNotes" ma:index="21" nillable="true" ma:displayName="Archive Notes" ma:description="Progressive archiving task may be documented in this column." ma:format="Dropdown" ma:internalName="ArchiveNotes">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UploadedtoDecisionFile" ma:index="24" nillable="true" ma:displayName="Uploaded to Decision File" ma:default="0" ma:description="This column should be marked &quot;Yes&quot; once the file has been converted to PDF and saved to the Decision File with the proper naming convention." ma:format="Dropdown" ma:internalName="UploadedtoDecisionFil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9b59fe-6cf5-4ff8-a0aa-e5a5207b4f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8777117-803b-4f55-8d95-981d45fed63a}" ma:internalName="TaxCatchAll" ma:showField="CatchAllData" ma:web="429b59fe-6cf5-4ff8-a0aa-e5a5207b4f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9b59fe-6cf5-4ff8-a0aa-e5a5207b4fa8" xsi:nil="true"/>
    <lcf76f155ced4ddcb4097134ff3c332f xmlns="b4ed222c-781d-412f-8283-9e49c11f5d09">
      <Terms xmlns="http://schemas.microsoft.com/office/infopath/2007/PartnerControls"/>
    </lcf76f155ced4ddcb4097134ff3c332f>
    <Archived xmlns="b4ed222c-781d-412f-8283-9e49c11f5d09" xsi:nil="true"/>
    <ArchiveNotes xmlns="b4ed222c-781d-412f-8283-9e49c11f5d09" xsi:nil="true"/>
    <UploadedtoDecisionFile xmlns="b4ed222c-781d-412f-8283-9e49c11f5d09">false</UploadedtoDecisionFile>
  </documentManagement>
</p:properties>
</file>

<file path=customXml/item4.xml>�� 
</file>

<file path=customXml/itemProps1.xml><?xml version="1.0" encoding="utf-8"?>
<ds:datastoreItem xmlns:ds="http://schemas.openxmlformats.org/officeDocument/2006/customXml" ds:itemID="{178239E7-D35D-4D2F-908F-72D177DE0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ed222c-781d-412f-8283-9e49c11f5d09"/>
    <ds:schemaRef ds:uri="429b59fe-6cf5-4ff8-a0aa-e5a5207b4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C956BA-5B67-4B9A-8037-9D961C5D44AE}">
  <ds:schemaRefs>
    <ds:schemaRef ds:uri="http://schemas.microsoft.com/sharepoint/v3/contenttype/forms"/>
  </ds:schemaRefs>
</ds:datastoreItem>
</file>

<file path=customXml/itemProps3.xml><?xml version="1.0" encoding="utf-8"?>
<ds:datastoreItem xmlns:ds="http://schemas.openxmlformats.org/officeDocument/2006/customXml" ds:itemID="{8CC02337-5807-4F3F-BE9C-3C5DAF3525A9}">
  <ds:schemaRefs>
    <ds:schemaRef ds:uri="http://purl.org/dc/terms/"/>
    <ds:schemaRef ds:uri="http://purl.org/dc/elements/1.1/"/>
    <ds:schemaRef ds:uri="http://www.w3.org/XML/1998/namespace"/>
    <ds:schemaRef ds:uri="http://schemas.microsoft.com/office/2006/documentManagement/types"/>
    <ds:schemaRef ds:uri="429b59fe-6cf5-4ff8-a0aa-e5a5207b4fa8"/>
    <ds:schemaRef ds:uri="http://schemas.openxmlformats.org/package/2006/metadata/core-properties"/>
    <ds:schemaRef ds:uri="http://schemas.microsoft.com/office/2006/metadata/properties"/>
    <ds:schemaRef ds:uri="http://schemas.microsoft.com/office/infopath/2007/PartnerControls"/>
    <ds:schemaRef ds:uri="b4ed222c-781d-412f-8283-9e49c11f5d09"/>
    <ds:schemaRef ds:uri="http://purl.org/dc/dcmitype/"/>
  </ds:schemaRefs>
</ds:datastoreItem>
</file>

<file path=customXml/itemProps4.xml><?xml version="1.0" encoding="utf-8"?>
<ds:datastoreItem xmlns:ds="http://schemas.openxmlformats.org/officeDocument/2006/customXml" ds:itemID="{04C46937-F4C6-4E2C-9A03-44BC4E40F5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Workbook Notes</vt:lpstr>
      <vt:lpstr>Table of Contents</vt:lpstr>
      <vt:lpstr>Global Warming Potentials</vt:lpstr>
      <vt:lpstr>Summary GHG Emissions Table</vt:lpstr>
      <vt:lpstr>Upstream_OCS_Oil_&amp;_Gas</vt:lpstr>
      <vt:lpstr>Upstream_Displaced</vt:lpstr>
      <vt:lpstr>Mid&amp;Dwnstream_OCS_Oil &amp; Gas</vt:lpstr>
      <vt:lpstr>Mid&amp;Dwnstream_Displaced</vt:lpstr>
      <vt:lpstr>Foreign_Oil_Upstream</vt:lpstr>
      <vt:lpstr>Foreign_Oil_Downstream</vt:lpstr>
      <vt:lpstr>SC-GHG_Carbon dioxide</vt:lpstr>
      <vt:lpstr>SC-GHG_Methane</vt:lpstr>
      <vt:lpstr>SC-GHG_Nitrous oxide</vt:lpstr>
      <vt:lpstr>SC-GHG Inflation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Gulf of Mexico DPEIS Greenhouse Gas Appendix Annual Results Workbook</dc:title>
  <dc:subject/>
  <dc:creator>Paris, Charles D</dc:creator>
  <cp:keywords/>
  <dc:description/>
  <cp:lastModifiedBy>Del Rio, Ross P</cp:lastModifiedBy>
  <cp:revision/>
  <dcterms:created xsi:type="dcterms:W3CDTF">2024-01-22T14:48:59Z</dcterms:created>
  <dcterms:modified xsi:type="dcterms:W3CDTF">2024-12-09T17:18:54Z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0x01010093059C0847610A409575531810CDF3CB</vt:lpwstr>
  </property>
  <property fmtid="{D5CDD505-2E9C-101B-9397-08002B2CF9AE}" pid="3" name="MediaServiceImageTags">
    <vt:lpwstr/>
  </property>
</Properties>
</file>